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7512" windowHeight="5652" activeTab="4"/>
  </bookViews>
  <sheets>
    <sheet name="Canto" sheetId="1" r:id="rId1"/>
    <sheet name="Lab. mus. insieme Canto" sheetId="2" r:id="rId2"/>
    <sheet name="Chitarra" sheetId="3" r:id="rId3"/>
    <sheet name="Percussioni" sheetId="4" r:id="rId4"/>
    <sheet name="Pianoforte" sheetId="5" r:id="rId5"/>
    <sheet name="Lab. mus. insieme Camera" sheetId="6" r:id="rId6"/>
    <sheet name="Clarinetto" sheetId="7" r:id="rId7"/>
    <sheet name="Flauto" sheetId="8" r:id="rId8"/>
    <sheet name="Sassofono" sheetId="9" r:id="rId9"/>
    <sheet name="Tromba" sheetId="10" r:id="rId10"/>
    <sheet name="Lab. mus. insieme Fiati" sheetId="11" r:id="rId11"/>
    <sheet name="Violoncello" sheetId="12" r:id="rId12"/>
    <sheet name="Violino" sheetId="13" r:id="rId13"/>
    <sheet name="Lab. mus. insieme Archi" sheetId="14" r:id="rId14"/>
    <sheet name="Storia musica" sheetId="15" r:id="rId15"/>
    <sheet name="Tecnologie musicali" sheetId="16" r:id="rId16"/>
    <sheet name="Teoria, analisi e composizione" sheetId="17" r:id="rId17"/>
    <sheet name="Esclusi" sheetId="18" r:id="rId18"/>
  </sheets>
  <definedNames>
    <definedName name="_xlnm.Print_Area" localSheetId="9">'Tromba'!#REF!</definedName>
  </definedNames>
  <calcPr fullCalcOnLoad="1"/>
</workbook>
</file>

<file path=xl/sharedStrings.xml><?xml version="1.0" encoding="utf-8"?>
<sst xmlns="http://schemas.openxmlformats.org/spreadsheetml/2006/main" count="1309" uniqueCount="171">
  <si>
    <t>n°</t>
  </si>
  <si>
    <t>Cognome e nome</t>
  </si>
  <si>
    <t>Punteggio anni ruolo</t>
  </si>
  <si>
    <t>Anni ruolo</t>
  </si>
  <si>
    <t>Anni pre-ruolo</t>
  </si>
  <si>
    <t>Punteggio anni pre-ruolo</t>
  </si>
  <si>
    <t>Anni servizio continuativo</t>
  </si>
  <si>
    <t>Concorso a cattedra</t>
  </si>
  <si>
    <t>Diplomi specializzazione</t>
  </si>
  <si>
    <t>Punteggio anni servizio continuativo</t>
  </si>
  <si>
    <t>Punteggio diplomi specializazione</t>
  </si>
  <si>
    <t>Punteggio laurea triennale ecc.</t>
  </si>
  <si>
    <t>Lauree triennale ecc.</t>
  </si>
  <si>
    <t>Corsi prefezionamento</t>
  </si>
  <si>
    <t>Punteggio corsi perfezionamento</t>
  </si>
  <si>
    <t>Lauree V.O. o Magistrale</t>
  </si>
  <si>
    <t>Dottorato di ricerca</t>
  </si>
  <si>
    <t>Punteggio dottorato di ricerca</t>
  </si>
  <si>
    <t>Esami Stato fino al 2000/2001</t>
  </si>
  <si>
    <t>Punteggio esami di Stato</t>
  </si>
  <si>
    <t>Crediti professionali</t>
  </si>
  <si>
    <t>Punteggio crediti professionali</t>
  </si>
  <si>
    <t>Totale</t>
  </si>
  <si>
    <t>PEDICINI Selene</t>
  </si>
  <si>
    <t>Punteggio Lauree V.O. o mag. II liv</t>
  </si>
  <si>
    <t>ABATE Luigi</t>
  </si>
  <si>
    <t>Esclusi</t>
  </si>
  <si>
    <t>Motivi</t>
  </si>
  <si>
    <t>FUSCO Francesco</t>
  </si>
  <si>
    <t>Bonus fino da 2000/2001 a 2007/2008</t>
  </si>
  <si>
    <t>RUSSO Pellegrino</t>
  </si>
  <si>
    <t>MAURIELLO Franco</t>
  </si>
  <si>
    <t>CATALANO Antonietta</t>
  </si>
  <si>
    <t>Canto</t>
  </si>
  <si>
    <t>Violino</t>
  </si>
  <si>
    <t>Storia della musica</t>
  </si>
  <si>
    <t>Tecnologie musicali</t>
  </si>
  <si>
    <t>Lab. Musica d'insieme - Fiati</t>
  </si>
  <si>
    <t>Lab. Musica d'insieme - Archi</t>
  </si>
  <si>
    <t>Lab. Musica d'insieme - Camera</t>
  </si>
  <si>
    <t>Clarinetto</t>
  </si>
  <si>
    <t>Violoncello</t>
  </si>
  <si>
    <t>PASSARO Antonio</t>
  </si>
  <si>
    <t>CERULO Ezio</t>
  </si>
  <si>
    <t>Pianoforte</t>
  </si>
  <si>
    <t>Chitarra</t>
  </si>
  <si>
    <t>BANCALE Adele</t>
  </si>
  <si>
    <t>CAPITANIO Debora</t>
  </si>
  <si>
    <t>Percussioni</t>
  </si>
  <si>
    <t>Teoria, analisi e composizione</t>
  </si>
  <si>
    <t>SABBATINI Giancarlo</t>
  </si>
  <si>
    <t>Flauto</t>
  </si>
  <si>
    <t>CASALE Sergio</t>
  </si>
  <si>
    <t>Cl.concorso</t>
  </si>
  <si>
    <t>A077</t>
  </si>
  <si>
    <t>A032</t>
  </si>
  <si>
    <t>CAPOZZI Franco</t>
  </si>
  <si>
    <t>CAPUTO Lucio</t>
  </si>
  <si>
    <t>cl.</t>
  </si>
  <si>
    <t>L'anno di prova non è valutabile ai fini del punteggio della continuità e del bonus</t>
  </si>
  <si>
    <t>Lab. Musica d'insieme - Canto (corale)</t>
  </si>
  <si>
    <t>GALLUCCI Maria Cris.</t>
  </si>
  <si>
    <t>ANZOVINO Fausto</t>
  </si>
  <si>
    <t>IULIANO Michele</t>
  </si>
  <si>
    <t>PALADINO Patrizio</t>
  </si>
  <si>
    <t>Strumento / Specialità</t>
  </si>
  <si>
    <t>LANNI Pasquale</t>
  </si>
  <si>
    <t>3)</t>
  </si>
  <si>
    <t>6)</t>
  </si>
  <si>
    <t>5)</t>
  </si>
  <si>
    <t>Docenti titolari in provincia su A031, A032 e A077 forniti dei requisiti di cui alla nota 4405/2013</t>
  </si>
  <si>
    <t>CIOTTA Carmine</t>
  </si>
  <si>
    <t>GRIMALDI Livia</t>
  </si>
  <si>
    <t>POLITO Daniela</t>
  </si>
  <si>
    <t>Tromba</t>
  </si>
  <si>
    <t>MORANTE Giuseppe</t>
  </si>
  <si>
    <t>1 - 2) Conferme su posto o quota orario</t>
  </si>
  <si>
    <t>Accantonamento Posti/spezzoni-orario per aspiranti inclusi in Graduatorie a Esaurimento o di Istituto con almeno 1 anno di servizio nei licei musicali</t>
  </si>
  <si>
    <t>Bonus da 2000/2001 a 2007/2008</t>
  </si>
  <si>
    <t>Non ha servizio presso licei sperimentali</t>
  </si>
  <si>
    <t>REALE Sonia</t>
  </si>
  <si>
    <t>Sedi richieste</t>
  </si>
  <si>
    <t>ABC</t>
  </si>
  <si>
    <t>CAVALLI Silvia</t>
  </si>
  <si>
    <t>PASTORE Antonio</t>
  </si>
  <si>
    <t>MAZZONE Giuseppina</t>
  </si>
  <si>
    <t>CELENTANO M. Rosaria</t>
  </si>
  <si>
    <t>CELENTANO Mariaros.</t>
  </si>
  <si>
    <t>REPOLA Tommaso</t>
  </si>
  <si>
    <t>ROSATO Antonietta</t>
  </si>
  <si>
    <t>Titolare fuori provincia (con presenza di licei musicali)</t>
  </si>
  <si>
    <t>Sassofono</t>
  </si>
  <si>
    <t>RUSSO Antonio Pio</t>
  </si>
  <si>
    <t>SACCONE Pasquale</t>
  </si>
  <si>
    <t>IORIO Gianluca</t>
  </si>
  <si>
    <t>3 bis) Docenti titolari in provincia su A031, A032, A077, forniti dei titoli di cui alla nota 4405/2013</t>
  </si>
  <si>
    <t>PALMIERI Domenico</t>
  </si>
  <si>
    <t>TARTAGLIA POLCINI Emilia</t>
  </si>
  <si>
    <t>EEEE</t>
  </si>
  <si>
    <t>Titolare Scuola Primaria</t>
  </si>
  <si>
    <t>Sedi richieste / conferma</t>
  </si>
  <si>
    <t>3 bis) Docenti titolari in provincia su A031, A032 e A077 forniti dei titoli di cui alla nota 4405/2013</t>
  </si>
  <si>
    <t>CATALANO Irene</t>
  </si>
  <si>
    <t>A = Airola; B = Benevento; C = Cerreto Sannita</t>
  </si>
  <si>
    <t>7 h B</t>
  </si>
  <si>
    <t>B</t>
  </si>
  <si>
    <t>8 h B</t>
  </si>
  <si>
    <t>10 h B</t>
  </si>
  <si>
    <t>BAC</t>
  </si>
  <si>
    <t>18 h B</t>
  </si>
  <si>
    <t>4 h A</t>
  </si>
  <si>
    <t>A</t>
  </si>
  <si>
    <t>CBA</t>
  </si>
  <si>
    <t>BA</t>
  </si>
  <si>
    <t>2 h B</t>
  </si>
  <si>
    <t>BCA</t>
  </si>
  <si>
    <t>11 h B</t>
  </si>
  <si>
    <t>A077, non forniti dei titoli di cui alla nota 4405/2013 ma con almeno 3 anni di servizio A077</t>
  </si>
  <si>
    <t>7)</t>
  </si>
  <si>
    <t>GALLUCCI M. Crist.</t>
  </si>
  <si>
    <t>CAMPANILE Elvira</t>
  </si>
  <si>
    <t>Concorso a cattedra e/o pari o sup.</t>
  </si>
  <si>
    <t>Coloro che risultano appartenere a classi di concorso in esubero provinciale (A031 e A32) hanno la precedenza.</t>
  </si>
  <si>
    <t>A seguito di disposizioni regionali (verbale del 05.08.2015), non può procedersi ad accantonamento di posti per i docenti di A077 al punto 5,</t>
  </si>
  <si>
    <t>in quanto la specifica classe di concorso A077 non è in esubero provinciale.</t>
  </si>
  <si>
    <t>di posti per i docenti di A077 al punto 5, in quanto la specifica classe di concorso A077 non è in esubero</t>
  </si>
  <si>
    <t>provinciale.</t>
  </si>
  <si>
    <t>Accantonamento Posti/spezzoni-orario per aspiranti inclusi in Graduatorie a Esaurimento o di Istituto con</t>
  </si>
  <si>
    <t>almeno 1 anno di servizio nei licei musicali</t>
  </si>
  <si>
    <t>Punteggio anni servizio contin.vo</t>
  </si>
  <si>
    <t>9 h A</t>
  </si>
  <si>
    <t>Utilizzazione 2015/2016</t>
  </si>
  <si>
    <t>MINICOZZI Maria Rosaria</t>
  </si>
  <si>
    <t>DELL'OSTE Soraya</t>
  </si>
  <si>
    <t>FARINA Angela</t>
  </si>
  <si>
    <t>AB</t>
  </si>
  <si>
    <t>3 h A</t>
  </si>
  <si>
    <t>11 h C</t>
  </si>
  <si>
    <t>C</t>
  </si>
  <si>
    <t>D'ONOFRIO Carla</t>
  </si>
  <si>
    <t>Dichiarazione in luogo di domanda</t>
  </si>
  <si>
    <t>CORONA Luciano</t>
  </si>
  <si>
    <t>Fagotto</t>
  </si>
  <si>
    <t>MASSARO Gabriele</t>
  </si>
  <si>
    <t>Corno</t>
  </si>
  <si>
    <t>3 h C</t>
  </si>
  <si>
    <t>RUGGIERO Carmine</t>
  </si>
  <si>
    <t>6 h B</t>
  </si>
  <si>
    <t>FALZARANO Antonio</t>
  </si>
  <si>
    <t>LUONGO Maria</t>
  </si>
  <si>
    <t>DEL GROSSO Mario</t>
  </si>
  <si>
    <t>6 h A</t>
  </si>
  <si>
    <t>Non può procedersi ad accantonamento</t>
  </si>
  <si>
    <t>IALEGGIO Marco</t>
  </si>
  <si>
    <t>5 h C</t>
  </si>
  <si>
    <t>13 h B</t>
  </si>
  <si>
    <t>Canto - Lab. Canto</t>
  </si>
  <si>
    <t>IORIO Antonietta</t>
  </si>
  <si>
    <t>Oboe</t>
  </si>
  <si>
    <t>2 h C</t>
  </si>
  <si>
    <t>11 h A</t>
  </si>
  <si>
    <t>1 h C</t>
  </si>
  <si>
    <t>Priva di documentazione.</t>
  </si>
  <si>
    <t>DI MEOLA Christian</t>
  </si>
  <si>
    <t>Supplente. Domanda irricevibile</t>
  </si>
  <si>
    <t>Conferma 2016/2017</t>
  </si>
  <si>
    <t>3 h B</t>
  </si>
  <si>
    <t>16 h B</t>
  </si>
  <si>
    <t>1 h B</t>
  </si>
  <si>
    <t>13 h B + 5 h C</t>
  </si>
  <si>
    <t>8 h B + 4 h 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</si>
</sst>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30"/>
      <name val="Arial"/>
      <family val="2"/>
    </font>
    <font>
      <b/>
      <sz val="12"/>
      <name val="Arial"/>
      <family val="2"/>
    </font>
    <font>
      <b/>
      <u val="single"/>
      <sz val="30"/>
      <color indexed="9"/>
      <name val="Arial"/>
      <family val="2"/>
    </font>
    <font>
      <sz val="10"/>
      <color indexed="9"/>
      <name val="Arial"/>
      <family val="2"/>
    </font>
    <font>
      <b/>
      <u val="single"/>
      <sz val="30"/>
      <color indexed="8"/>
      <name val="Arial"/>
      <family val="2"/>
    </font>
    <font>
      <b/>
      <sz val="30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9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7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4" borderId="0" xfId="0" applyFill="1" applyAlignment="1">
      <alignment/>
    </xf>
    <xf numFmtId="0" fontId="9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0" fillId="40" borderId="0" xfId="0" applyFill="1" applyAlignment="1">
      <alignment/>
    </xf>
    <xf numFmtId="0" fontId="9" fillId="41" borderId="0" xfId="0" applyFont="1" applyFill="1" applyAlignment="1">
      <alignment/>
    </xf>
    <xf numFmtId="0" fontId="10" fillId="41" borderId="0" xfId="0" applyFont="1" applyFill="1" applyAlignment="1">
      <alignment/>
    </xf>
    <xf numFmtId="0" fontId="0" fillId="41" borderId="0" xfId="0" applyFill="1" applyAlignment="1">
      <alignment/>
    </xf>
    <xf numFmtId="0" fontId="9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1" fillId="43" borderId="0" xfId="0" applyFont="1" applyFill="1" applyAlignment="1">
      <alignment/>
    </xf>
    <xf numFmtId="0" fontId="6" fillId="43" borderId="0" xfId="0" applyFont="1" applyFill="1" applyAlignment="1">
      <alignment/>
    </xf>
    <xf numFmtId="0" fontId="0" fillId="43" borderId="0" xfId="0" applyFill="1" applyAlignment="1">
      <alignment/>
    </xf>
    <xf numFmtId="0" fontId="9" fillId="44" borderId="0" xfId="0" applyFont="1" applyFill="1" applyAlignment="1">
      <alignment/>
    </xf>
    <xf numFmtId="0" fontId="10" fillId="44" borderId="0" xfId="0" applyFont="1" applyFill="1" applyAlignment="1">
      <alignment/>
    </xf>
    <xf numFmtId="0" fontId="0" fillId="44" borderId="0" xfId="0" applyFill="1" applyAlignment="1">
      <alignment/>
    </xf>
    <xf numFmtId="0" fontId="7" fillId="45" borderId="0" xfId="0" applyFont="1" applyFill="1" applyAlignment="1">
      <alignment/>
    </xf>
    <xf numFmtId="0" fontId="0" fillId="45" borderId="0" xfId="0" applyFill="1" applyAlignment="1">
      <alignment/>
    </xf>
    <xf numFmtId="0" fontId="12" fillId="46" borderId="0" xfId="0" applyFont="1" applyFill="1" applyAlignment="1">
      <alignment/>
    </xf>
    <xf numFmtId="0" fontId="10" fillId="46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0" applyFont="1" applyFill="1" applyAlignment="1">
      <alignment/>
    </xf>
    <xf numFmtId="0" fontId="4" fillId="47" borderId="0" xfId="0" applyFont="1" applyFill="1" applyBorder="1" applyAlignment="1">
      <alignment/>
    </xf>
    <xf numFmtId="0" fontId="11" fillId="17" borderId="0" xfId="0" applyFont="1" applyFill="1" applyAlignment="1">
      <alignment/>
    </xf>
    <xf numFmtId="0" fontId="10" fillId="17" borderId="0" xfId="0" applyFont="1" applyFill="1" applyAlignment="1">
      <alignment/>
    </xf>
    <xf numFmtId="0" fontId="0" fillId="17" borderId="0" xfId="0" applyFill="1" applyAlignment="1">
      <alignment/>
    </xf>
    <xf numFmtId="0" fontId="11" fillId="45" borderId="0" xfId="0" applyFont="1" applyFill="1" applyAlignment="1">
      <alignment/>
    </xf>
    <xf numFmtId="0" fontId="6" fillId="45" borderId="0" xfId="0" applyFont="1" applyFill="1" applyAlignment="1">
      <alignment/>
    </xf>
    <xf numFmtId="0" fontId="4" fillId="47" borderId="10" xfId="0" applyFont="1" applyFill="1" applyBorder="1" applyAlignment="1">
      <alignment horizontal="center" textRotation="90" wrapText="1"/>
    </xf>
    <xf numFmtId="0" fontId="4" fillId="47" borderId="11" xfId="0" applyFont="1" applyFill="1" applyBorder="1" applyAlignment="1">
      <alignment horizontal="center" textRotation="90" wrapText="1"/>
    </xf>
    <xf numFmtId="0" fontId="8" fillId="47" borderId="0" xfId="0" applyFont="1" applyFill="1" applyBorder="1" applyAlignment="1">
      <alignment horizontal="center" vertical="center"/>
    </xf>
    <xf numFmtId="0" fontId="0" fillId="47" borderId="12" xfId="0" applyFont="1" applyFill="1" applyBorder="1" applyAlignment="1">
      <alignment/>
    </xf>
    <xf numFmtId="0" fontId="8" fillId="47" borderId="0" xfId="0" applyFont="1" applyFill="1" applyAlignment="1">
      <alignment/>
    </xf>
    <xf numFmtId="0" fontId="0" fillId="47" borderId="11" xfId="0" applyFont="1" applyFill="1" applyBorder="1" applyAlignment="1">
      <alignment/>
    </xf>
    <xf numFmtId="0" fontId="0" fillId="47" borderId="13" xfId="0" applyFont="1" applyFill="1" applyBorder="1" applyAlignment="1">
      <alignment/>
    </xf>
    <xf numFmtId="0" fontId="0" fillId="47" borderId="14" xfId="0" applyFont="1" applyFill="1" applyBorder="1" applyAlignment="1">
      <alignment horizontal="center" textRotation="90" wrapText="1"/>
    </xf>
    <xf numFmtId="0" fontId="0" fillId="47" borderId="11" xfId="0" applyFont="1" applyFill="1" applyBorder="1" applyAlignment="1">
      <alignment horizontal="center" textRotation="90" wrapText="1"/>
    </xf>
    <xf numFmtId="0" fontId="0" fillId="47" borderId="15" xfId="0" applyFont="1" applyFill="1" applyBorder="1" applyAlignment="1">
      <alignment/>
    </xf>
    <xf numFmtId="0" fontId="4" fillId="47" borderId="16" xfId="0" applyFont="1" applyFill="1" applyBorder="1" applyAlignment="1">
      <alignment horizontal="center" textRotation="90" wrapText="1"/>
    </xf>
    <xf numFmtId="0" fontId="4" fillId="47" borderId="17" xfId="0" applyFont="1" applyFill="1" applyBorder="1" applyAlignment="1">
      <alignment horizontal="center" textRotation="90" wrapText="1"/>
    </xf>
    <xf numFmtId="0" fontId="0" fillId="47" borderId="17" xfId="0" applyFont="1" applyFill="1" applyBorder="1" applyAlignment="1">
      <alignment/>
    </xf>
    <xf numFmtId="0" fontId="0" fillId="47" borderId="18" xfId="0" applyFont="1" applyFill="1" applyBorder="1" applyAlignment="1">
      <alignment/>
    </xf>
    <xf numFmtId="0" fontId="0" fillId="47" borderId="16" xfId="0" applyFont="1" applyFill="1" applyBorder="1" applyAlignment="1">
      <alignment/>
    </xf>
    <xf numFmtId="0" fontId="0" fillId="47" borderId="18" xfId="0" applyFont="1" applyFill="1" applyBorder="1" applyAlignment="1">
      <alignment horizontal="center" textRotation="90" wrapText="1"/>
    </xf>
    <xf numFmtId="0" fontId="0" fillId="47" borderId="17" xfId="0" applyFont="1" applyFill="1" applyBorder="1" applyAlignment="1">
      <alignment horizontal="center" textRotation="90" wrapText="1"/>
    </xf>
    <xf numFmtId="0" fontId="4" fillId="47" borderId="19" xfId="0" applyFont="1" applyFill="1" applyBorder="1" applyAlignment="1">
      <alignment horizontal="center" textRotation="90" wrapText="1"/>
    </xf>
    <xf numFmtId="0" fontId="4" fillId="47" borderId="12" xfId="0" applyFont="1" applyFill="1" applyBorder="1" applyAlignment="1">
      <alignment horizontal="center" textRotation="90" wrapText="1"/>
    </xf>
    <xf numFmtId="0" fontId="8" fillId="47" borderId="0" xfId="0" applyFont="1" applyFill="1" applyBorder="1" applyAlignment="1">
      <alignment/>
    </xf>
    <xf numFmtId="0" fontId="0" fillId="47" borderId="20" xfId="0" applyFont="1" applyFill="1" applyBorder="1" applyAlignment="1">
      <alignment horizontal="center" textRotation="90" wrapText="1"/>
    </xf>
    <xf numFmtId="0" fontId="0" fillId="47" borderId="12" xfId="0" applyFont="1" applyFill="1" applyBorder="1" applyAlignment="1">
      <alignment horizontal="center" textRotation="90" wrapText="1"/>
    </xf>
    <xf numFmtId="0" fontId="13" fillId="47" borderId="0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14" fillId="47" borderId="0" xfId="0" applyFont="1" applyFill="1" applyAlignment="1">
      <alignment/>
    </xf>
    <xf numFmtId="14" fontId="0" fillId="4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47" borderId="0" xfId="0" applyFont="1" applyFill="1" applyAlignment="1">
      <alignment/>
    </xf>
    <xf numFmtId="0" fontId="16" fillId="47" borderId="0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4" fillId="47" borderId="0" xfId="0" applyFont="1" applyFill="1" applyBorder="1" applyAlignment="1">
      <alignment horizontal="center" textRotation="90" wrapText="1"/>
    </xf>
    <xf numFmtId="0" fontId="4" fillId="47" borderId="12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4" fillId="47" borderId="19" xfId="0" applyFont="1" applyFill="1" applyBorder="1" applyAlignment="1">
      <alignment/>
    </xf>
    <xf numFmtId="0" fontId="13" fillId="47" borderId="12" xfId="0" applyFont="1" applyFill="1" applyBorder="1" applyAlignment="1">
      <alignment/>
    </xf>
    <xf numFmtId="0" fontId="4" fillId="47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 wrapText="1"/>
    </xf>
    <xf numFmtId="0" fontId="0" fillId="47" borderId="20" xfId="0" applyFont="1" applyFill="1" applyBorder="1" applyAlignment="1">
      <alignment horizontal="right"/>
    </xf>
    <xf numFmtId="0" fontId="4" fillId="47" borderId="23" xfId="0" applyFont="1" applyFill="1" applyBorder="1" applyAlignment="1">
      <alignment/>
    </xf>
    <xf numFmtId="0" fontId="13" fillId="47" borderId="21" xfId="0" applyFont="1" applyFill="1" applyBorder="1" applyAlignment="1">
      <alignment/>
    </xf>
    <xf numFmtId="0" fontId="4" fillId="47" borderId="24" xfId="0" applyFont="1" applyFill="1" applyBorder="1" applyAlignment="1">
      <alignment/>
    </xf>
    <xf numFmtId="0" fontId="0" fillId="47" borderId="24" xfId="0" applyFont="1" applyFill="1" applyBorder="1" applyAlignment="1">
      <alignment/>
    </xf>
    <xf numFmtId="0" fontId="0" fillId="47" borderId="12" xfId="0" applyFont="1" applyFill="1" applyBorder="1" applyAlignment="1">
      <alignment wrapText="1"/>
    </xf>
    <xf numFmtId="0" fontId="0" fillId="47" borderId="12" xfId="0" applyFont="1" applyFill="1" applyBorder="1" applyAlignment="1">
      <alignment horizontal="right"/>
    </xf>
    <xf numFmtId="14" fontId="0" fillId="47" borderId="12" xfId="0" applyNumberFormat="1" applyFont="1" applyFill="1" applyBorder="1" applyAlignment="1">
      <alignment/>
    </xf>
    <xf numFmtId="0" fontId="0" fillId="47" borderId="25" xfId="0" applyFont="1" applyFill="1" applyBorder="1" applyAlignment="1">
      <alignment/>
    </xf>
    <xf numFmtId="0" fontId="4" fillId="47" borderId="26" xfId="0" applyFont="1" applyFill="1" applyBorder="1" applyAlignment="1">
      <alignment/>
    </xf>
    <xf numFmtId="0" fontId="0" fillId="47" borderId="26" xfId="0" applyFont="1" applyFill="1" applyBorder="1" applyAlignment="1">
      <alignment/>
    </xf>
    <xf numFmtId="0" fontId="0" fillId="47" borderId="27" xfId="0" applyFont="1" applyFill="1" applyBorder="1" applyAlignment="1">
      <alignment/>
    </xf>
    <xf numFmtId="0" fontId="4" fillId="47" borderId="28" xfId="0" applyFont="1" applyFill="1" applyBorder="1" applyAlignment="1">
      <alignment/>
    </xf>
    <xf numFmtId="0" fontId="13" fillId="47" borderId="26" xfId="0" applyFont="1" applyFill="1" applyBorder="1" applyAlignment="1">
      <alignment/>
    </xf>
    <xf numFmtId="0" fontId="4" fillId="47" borderId="29" xfId="0" applyFont="1" applyFill="1" applyBorder="1" applyAlignment="1">
      <alignment/>
    </xf>
    <xf numFmtId="0" fontId="13" fillId="47" borderId="30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0" fillId="47" borderId="19" xfId="0" applyFont="1" applyFill="1" applyBorder="1" applyAlignment="1">
      <alignment/>
    </xf>
    <xf numFmtId="0" fontId="0" fillId="47" borderId="31" xfId="0" applyFont="1" applyFill="1" applyBorder="1" applyAlignment="1">
      <alignment/>
    </xf>
    <xf numFmtId="0" fontId="4" fillId="47" borderId="17" xfId="0" applyFont="1" applyFill="1" applyBorder="1" applyAlignment="1">
      <alignment/>
    </xf>
    <xf numFmtId="0" fontId="4" fillId="47" borderId="16" xfId="0" applyFont="1" applyFill="1" applyBorder="1" applyAlignment="1">
      <alignment/>
    </xf>
    <xf numFmtId="0" fontId="13" fillId="47" borderId="17" xfId="0" applyFont="1" applyFill="1" applyBorder="1" applyAlignment="1">
      <alignment/>
    </xf>
    <xf numFmtId="0" fontId="0" fillId="47" borderId="32" xfId="0" applyFont="1" applyFill="1" applyBorder="1" applyAlignment="1">
      <alignment/>
    </xf>
    <xf numFmtId="0" fontId="4" fillId="47" borderId="32" xfId="0" applyFont="1" applyFill="1" applyBorder="1" applyAlignment="1">
      <alignment/>
    </xf>
    <xf numFmtId="0" fontId="0" fillId="47" borderId="33" xfId="0" applyFont="1" applyFill="1" applyBorder="1" applyAlignment="1">
      <alignment/>
    </xf>
    <xf numFmtId="0" fontId="4" fillId="47" borderId="34" xfId="0" applyFont="1" applyFill="1" applyBorder="1" applyAlignment="1">
      <alignment/>
    </xf>
    <xf numFmtId="0" fontId="13" fillId="47" borderId="32" xfId="0" applyFont="1" applyFill="1" applyBorder="1" applyAlignment="1">
      <alignment/>
    </xf>
    <xf numFmtId="0" fontId="9" fillId="47" borderId="0" xfId="0" applyFont="1" applyFill="1" applyAlignment="1">
      <alignment/>
    </xf>
    <xf numFmtId="0" fontId="10" fillId="47" borderId="0" xfId="0" applyFont="1" applyFill="1" applyAlignment="1">
      <alignment/>
    </xf>
    <xf numFmtId="0" fontId="0" fillId="47" borderId="0" xfId="0" applyFill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9" fillId="48" borderId="0" xfId="0" applyFont="1" applyFill="1" applyAlignment="1">
      <alignment/>
    </xf>
    <xf numFmtId="0" fontId="10" fillId="48" borderId="0" xfId="0" applyFont="1" applyFill="1" applyAlignment="1">
      <alignment/>
    </xf>
    <xf numFmtId="0" fontId="0" fillId="48" borderId="0" xfId="0" applyFill="1" applyAlignment="1">
      <alignment/>
    </xf>
    <xf numFmtId="0" fontId="4" fillId="47" borderId="35" xfId="0" applyFont="1" applyFill="1" applyBorder="1" applyAlignment="1">
      <alignment/>
    </xf>
    <xf numFmtId="0" fontId="0" fillId="47" borderId="28" xfId="0" applyFont="1" applyFill="1" applyBorder="1" applyAlignment="1">
      <alignment/>
    </xf>
    <xf numFmtId="0" fontId="8" fillId="47" borderId="0" xfId="0" applyFont="1" applyFill="1" applyBorder="1" applyAlignment="1">
      <alignment horizontal="left" vertical="center" wrapText="1"/>
    </xf>
    <xf numFmtId="0" fontId="8" fillId="47" borderId="0" xfId="0" applyFont="1" applyFill="1" applyBorder="1" applyAlignment="1">
      <alignment wrapText="1"/>
    </xf>
    <xf numFmtId="0" fontId="8" fillId="47" borderId="3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7" borderId="36" xfId="0" applyFont="1" applyFill="1" applyBorder="1" applyAlignment="1">
      <alignment wrapText="1"/>
    </xf>
    <xf numFmtId="0" fontId="0" fillId="47" borderId="36" xfId="0" applyFont="1" applyFill="1" applyBorder="1" applyAlignment="1">
      <alignment wrapText="1"/>
    </xf>
    <xf numFmtId="0" fontId="8" fillId="47" borderId="36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9"/>
  <sheetViews>
    <sheetView zoomScalePageLayoutView="0" workbookViewId="0" topLeftCell="A1">
      <selection activeCell="AA5" sqref="AA5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8.140625" style="0" customWidth="1"/>
    <col min="27" max="27" width="8.00390625" style="0" customWidth="1"/>
    <col min="28" max="28" width="3.57421875" style="0" customWidth="1"/>
  </cols>
  <sheetData>
    <row r="1" spans="1:28" ht="37.5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</row>
    <row r="2" spans="1:28" ht="6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5.75" thickBot="1">
      <c r="A3" s="53" t="s">
        <v>67</v>
      </c>
      <c r="B3" s="130" t="s">
        <v>70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44"/>
      <c r="AB3" s="44"/>
    </row>
    <row r="4" spans="1:28" ht="169.5" customHeight="1" thickBot="1">
      <c r="A4" s="54" t="s">
        <v>0</v>
      </c>
      <c r="B4" s="56" t="s">
        <v>1</v>
      </c>
      <c r="C4" s="57" t="s">
        <v>58</v>
      </c>
      <c r="D4" s="58" t="s">
        <v>3</v>
      </c>
      <c r="E4" s="51" t="s">
        <v>2</v>
      </c>
      <c r="F4" s="58" t="s">
        <v>4</v>
      </c>
      <c r="G4" s="51" t="s">
        <v>5</v>
      </c>
      <c r="H4" s="58" t="s">
        <v>6</v>
      </c>
      <c r="I4" s="51" t="s">
        <v>129</v>
      </c>
      <c r="J4" s="59" t="s">
        <v>78</v>
      </c>
      <c r="K4" s="59" t="s">
        <v>121</v>
      </c>
      <c r="L4" s="58" t="s">
        <v>8</v>
      </c>
      <c r="M4" s="51" t="s">
        <v>10</v>
      </c>
      <c r="N4" s="58" t="s">
        <v>12</v>
      </c>
      <c r="O4" s="51" t="s">
        <v>11</v>
      </c>
      <c r="P4" s="58" t="s">
        <v>13</v>
      </c>
      <c r="Q4" s="51" t="s">
        <v>14</v>
      </c>
      <c r="R4" s="58" t="s">
        <v>15</v>
      </c>
      <c r="S4" s="51" t="s">
        <v>24</v>
      </c>
      <c r="T4" s="58" t="s">
        <v>16</v>
      </c>
      <c r="U4" s="51" t="s">
        <v>17</v>
      </c>
      <c r="V4" s="58" t="s">
        <v>18</v>
      </c>
      <c r="W4" s="51" t="s">
        <v>19</v>
      </c>
      <c r="X4" s="58" t="s">
        <v>20</v>
      </c>
      <c r="Y4" s="51" t="s">
        <v>21</v>
      </c>
      <c r="Z4" s="52" t="s">
        <v>22</v>
      </c>
      <c r="AA4" s="52" t="s">
        <v>81</v>
      </c>
      <c r="AB4" s="44"/>
    </row>
    <row r="5" spans="1:28" ht="23.25" thickBot="1">
      <c r="A5" s="54">
        <v>4</v>
      </c>
      <c r="B5" s="91" t="s">
        <v>73</v>
      </c>
      <c r="C5" s="54" t="s">
        <v>54</v>
      </c>
      <c r="D5" s="84">
        <v>8</v>
      </c>
      <c r="E5" s="85">
        <f>D5*6</f>
        <v>48</v>
      </c>
      <c r="F5" s="84">
        <v>7</v>
      </c>
      <c r="G5" s="85">
        <f>F5*3</f>
        <v>21</v>
      </c>
      <c r="H5" s="84">
        <v>7</v>
      </c>
      <c r="I5" s="85">
        <f>IF(H5&gt;5,10+(H5-5)*3,H5*2)</f>
        <v>16</v>
      </c>
      <c r="J5" s="54"/>
      <c r="K5" s="54"/>
      <c r="L5" s="84"/>
      <c r="M5" s="85">
        <f>L5*5</f>
        <v>0</v>
      </c>
      <c r="N5" s="84">
        <v>1</v>
      </c>
      <c r="O5" s="85">
        <f>N5*3</f>
        <v>3</v>
      </c>
      <c r="P5" s="84">
        <v>1</v>
      </c>
      <c r="Q5" s="85">
        <f>P5*1</f>
        <v>1</v>
      </c>
      <c r="R5" s="84">
        <v>2</v>
      </c>
      <c r="S5" s="85">
        <f>R5*5</f>
        <v>10</v>
      </c>
      <c r="T5" s="84"/>
      <c r="U5" s="85">
        <f>T5*5</f>
        <v>0</v>
      </c>
      <c r="V5" s="84"/>
      <c r="W5" s="85">
        <f>V5*1</f>
        <v>0</v>
      </c>
      <c r="X5" s="84"/>
      <c r="Y5" s="85">
        <f>X5*3</f>
        <v>0</v>
      </c>
      <c r="Z5" s="92">
        <f>E5+G5+I5+J5+K5+M5+O5+Q5+S5+U5+W5+Y5</f>
        <v>99</v>
      </c>
      <c r="AA5" s="54" t="s">
        <v>105</v>
      </c>
      <c r="AB5" s="44"/>
    </row>
    <row r="6" spans="1:28" ht="12.75">
      <c r="A6" s="44"/>
      <c r="B6" s="44" t="s">
        <v>59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44"/>
      <c r="B7" s="44" t="s">
        <v>103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34.5" customHeight="1">
      <c r="A9" s="53" t="s">
        <v>68</v>
      </c>
      <c r="B9" s="130" t="s">
        <v>77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44"/>
      <c r="AB9" s="44"/>
    </row>
  </sheetData>
  <sheetProtection/>
  <mergeCells count="2">
    <mergeCell ref="B3:Z3"/>
    <mergeCell ref="B9:Z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B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5.28125" style="0" bestFit="1" customWidth="1"/>
    <col min="27" max="27" width="4.7109375" style="0" bestFit="1" customWidth="1"/>
    <col min="28" max="28" width="3.8515625" style="0" customWidth="1"/>
  </cols>
  <sheetData>
    <row r="1" spans="1:27" ht="37.5">
      <c r="A1" s="5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2"/>
    </row>
    <row r="2" spans="1:28" ht="15" customHeight="1" thickBot="1">
      <c r="A2" s="55" t="s">
        <v>118</v>
      </c>
      <c r="B2" s="131" t="s">
        <v>117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44"/>
      <c r="AB2" s="44"/>
    </row>
    <row r="3" spans="1:28" ht="180" thickBot="1">
      <c r="A3" s="54" t="s">
        <v>0</v>
      </c>
      <c r="B3" s="63" t="s">
        <v>1</v>
      </c>
      <c r="C3" s="63" t="s">
        <v>58</v>
      </c>
      <c r="D3" s="66" t="s">
        <v>3</v>
      </c>
      <c r="E3" s="61" t="s">
        <v>2</v>
      </c>
      <c r="F3" s="66" t="s">
        <v>4</v>
      </c>
      <c r="G3" s="61" t="s">
        <v>5</v>
      </c>
      <c r="H3" s="66" t="s">
        <v>6</v>
      </c>
      <c r="I3" s="61" t="s">
        <v>9</v>
      </c>
      <c r="J3" s="59" t="s">
        <v>78</v>
      </c>
      <c r="K3" s="59" t="s">
        <v>121</v>
      </c>
      <c r="L3" s="66" t="s">
        <v>8</v>
      </c>
      <c r="M3" s="61" t="s">
        <v>10</v>
      </c>
      <c r="N3" s="66" t="s">
        <v>12</v>
      </c>
      <c r="O3" s="61" t="s">
        <v>11</v>
      </c>
      <c r="P3" s="66" t="s">
        <v>13</v>
      </c>
      <c r="Q3" s="61" t="s">
        <v>14</v>
      </c>
      <c r="R3" s="66" t="s">
        <v>15</v>
      </c>
      <c r="S3" s="61" t="s">
        <v>24</v>
      </c>
      <c r="T3" s="66" t="s">
        <v>16</v>
      </c>
      <c r="U3" s="61" t="s">
        <v>17</v>
      </c>
      <c r="V3" s="66" t="s">
        <v>18</v>
      </c>
      <c r="W3" s="61" t="s">
        <v>19</v>
      </c>
      <c r="X3" s="66" t="s">
        <v>20</v>
      </c>
      <c r="Y3" s="61" t="s">
        <v>21</v>
      </c>
      <c r="Z3" s="62" t="s">
        <v>22</v>
      </c>
      <c r="AA3" s="52" t="s">
        <v>81</v>
      </c>
      <c r="AB3" s="44"/>
    </row>
    <row r="4" spans="1:28" ht="23.25" thickBot="1">
      <c r="A4" s="54">
        <v>1</v>
      </c>
      <c r="B4" s="83" t="s">
        <v>148</v>
      </c>
      <c r="C4" s="54" t="s">
        <v>54</v>
      </c>
      <c r="D4" s="84">
        <v>4</v>
      </c>
      <c r="E4" s="85">
        <f>D4*6</f>
        <v>24</v>
      </c>
      <c r="F4" s="84">
        <v>3</v>
      </c>
      <c r="G4" s="85">
        <f>F4*3</f>
        <v>9</v>
      </c>
      <c r="H4" s="84"/>
      <c r="I4" s="85">
        <f>IF(H4&gt;5,10+(H4-5)*3,H4*2)</f>
        <v>0</v>
      </c>
      <c r="J4" s="83"/>
      <c r="K4" s="83">
        <v>0</v>
      </c>
      <c r="L4" s="84"/>
      <c r="M4" s="85">
        <f>L4*5</f>
        <v>0</v>
      </c>
      <c r="N4" s="84"/>
      <c r="O4" s="85">
        <f>N4*3</f>
        <v>0</v>
      </c>
      <c r="P4" s="84"/>
      <c r="Q4" s="85">
        <f>P4*1</f>
        <v>0</v>
      </c>
      <c r="R4" s="84"/>
      <c r="S4" s="85">
        <f>R4*5</f>
        <v>0</v>
      </c>
      <c r="T4" s="84"/>
      <c r="U4" s="85">
        <f>T4*5</f>
        <v>0</v>
      </c>
      <c r="V4" s="84"/>
      <c r="W4" s="85">
        <f>V4*1</f>
        <v>0</v>
      </c>
      <c r="X4" s="84"/>
      <c r="Y4" s="85">
        <f>X4*3</f>
        <v>0</v>
      </c>
      <c r="Z4" s="86">
        <f>E4+G4+I4+J4+K4+M4+O4+Q4+S4+U4+W4+Y4</f>
        <v>33</v>
      </c>
      <c r="AA4" s="54" t="s">
        <v>135</v>
      </c>
      <c r="AB4" s="77"/>
    </row>
    <row r="5" spans="1:28" ht="12.75">
      <c r="A5" s="44"/>
      <c r="B5" s="44" t="s">
        <v>59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2.75">
      <c r="A6" s="44"/>
      <c r="B6" s="44" t="s">
        <v>103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44"/>
      <c r="B7" s="44" t="s">
        <v>123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2.75">
      <c r="A8" s="44"/>
      <c r="B8" s="44" t="s">
        <v>124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</sheetData>
  <sheetProtection/>
  <mergeCells count="1">
    <mergeCell ref="B2:Z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AB22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21.0039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bestFit="1" customWidth="1"/>
    <col min="28" max="28" width="4.7109375" style="0" customWidth="1"/>
  </cols>
  <sheetData>
    <row r="1" spans="1:28" ht="37.5">
      <c r="A1" s="26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8"/>
    </row>
    <row r="2" spans="1:28" ht="15.75" thickBot="1">
      <c r="A2" s="5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4"/>
      <c r="AB2" s="44"/>
    </row>
    <row r="3" spans="1:28" ht="180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83" t="s">
        <v>84</v>
      </c>
      <c r="C4" s="54" t="s">
        <v>54</v>
      </c>
      <c r="D4" s="84">
        <v>16</v>
      </c>
      <c r="E4" s="85">
        <f>D4*6</f>
        <v>96</v>
      </c>
      <c r="F4" s="84">
        <v>3</v>
      </c>
      <c r="G4" s="85">
        <f>F4*3</f>
        <v>9</v>
      </c>
      <c r="H4" s="84"/>
      <c r="I4" s="85">
        <f>IF(H4&gt;5,10+(H4-5)*3,H4*2)</f>
        <v>0</v>
      </c>
      <c r="J4" s="83"/>
      <c r="K4" s="83">
        <v>12</v>
      </c>
      <c r="L4" s="84"/>
      <c r="M4" s="85">
        <f>L4*5</f>
        <v>0</v>
      </c>
      <c r="N4" s="84"/>
      <c r="O4" s="85">
        <f>N4*3</f>
        <v>0</v>
      </c>
      <c r="P4" s="84"/>
      <c r="Q4" s="85">
        <f>P4*1</f>
        <v>0</v>
      </c>
      <c r="R4" s="84">
        <v>1</v>
      </c>
      <c r="S4" s="85">
        <f>R4*5</f>
        <v>5</v>
      </c>
      <c r="T4" s="84"/>
      <c r="U4" s="85">
        <f>T4*5</f>
        <v>0</v>
      </c>
      <c r="V4" s="84"/>
      <c r="W4" s="85">
        <f>V4*1</f>
        <v>0</v>
      </c>
      <c r="X4" s="84">
        <v>1</v>
      </c>
      <c r="Y4" s="85">
        <f>X4*3</f>
        <v>3</v>
      </c>
      <c r="Z4" s="86">
        <f>E4+G4+I4+J4+K4+M4+O4+Q4+S4+U4+W4+Y4</f>
        <v>125</v>
      </c>
      <c r="AA4" s="54" t="s">
        <v>155</v>
      </c>
      <c r="AB4" s="54" t="s">
        <v>105</v>
      </c>
    </row>
    <row r="5" spans="1:28" ht="23.25" thickBot="1">
      <c r="A5" s="54">
        <v>2</v>
      </c>
      <c r="B5" s="99" t="s">
        <v>30</v>
      </c>
      <c r="C5" s="100" t="s">
        <v>54</v>
      </c>
      <c r="D5" s="101">
        <v>11</v>
      </c>
      <c r="E5" s="102">
        <f>D5*6</f>
        <v>66</v>
      </c>
      <c r="F5" s="101">
        <v>4</v>
      </c>
      <c r="G5" s="102">
        <f>F5*3</f>
        <v>12</v>
      </c>
      <c r="H5" s="101">
        <v>4</v>
      </c>
      <c r="I5" s="102">
        <f>IF(H5&gt;5,10+(H5-5)*3,H5*2)</f>
        <v>8</v>
      </c>
      <c r="J5" s="99"/>
      <c r="K5" s="99"/>
      <c r="L5" s="101"/>
      <c r="M5" s="102">
        <f>L5*5</f>
        <v>0</v>
      </c>
      <c r="N5" s="101"/>
      <c r="O5" s="102">
        <f>N5*3</f>
        <v>0</v>
      </c>
      <c r="P5" s="101">
        <v>2</v>
      </c>
      <c r="Q5" s="102">
        <f>P5*1</f>
        <v>2</v>
      </c>
      <c r="R5" s="101">
        <v>2</v>
      </c>
      <c r="S5" s="102">
        <f>R5*5</f>
        <v>10</v>
      </c>
      <c r="T5" s="101"/>
      <c r="U5" s="102">
        <f>T5*5</f>
        <v>0</v>
      </c>
      <c r="V5" s="101"/>
      <c r="W5" s="102">
        <f>V5*1</f>
        <v>0</v>
      </c>
      <c r="X5" s="101">
        <v>2</v>
      </c>
      <c r="Y5" s="102">
        <f>X5*3</f>
        <v>6</v>
      </c>
      <c r="Z5" s="103">
        <f>E5+G5+I5+J5+K5+M5+O5+Q5+S5+U5+W5+Y5</f>
        <v>104</v>
      </c>
      <c r="AA5" s="54" t="s">
        <v>110</v>
      </c>
      <c r="AB5" s="54" t="s">
        <v>111</v>
      </c>
    </row>
    <row r="6" spans="1:28" ht="12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119"/>
    </row>
    <row r="7" spans="1:28" ht="15.75" thickBot="1">
      <c r="A7" s="53" t="s">
        <v>67</v>
      </c>
      <c r="B7" s="130" t="s">
        <v>70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44"/>
      <c r="AB7" s="44"/>
    </row>
    <row r="8" spans="1:28" ht="199.5" customHeight="1" thickBot="1">
      <c r="A8" s="54" t="s">
        <v>0</v>
      </c>
      <c r="B8" s="54" t="s">
        <v>1</v>
      </c>
      <c r="C8" s="54" t="s">
        <v>58</v>
      </c>
      <c r="D8" s="71" t="s">
        <v>3</v>
      </c>
      <c r="E8" s="68" t="s">
        <v>2</v>
      </c>
      <c r="F8" s="71" t="s">
        <v>4</v>
      </c>
      <c r="G8" s="68" t="s">
        <v>5</v>
      </c>
      <c r="H8" s="71" t="s">
        <v>6</v>
      </c>
      <c r="I8" s="68" t="s">
        <v>9</v>
      </c>
      <c r="J8" s="59" t="s">
        <v>78</v>
      </c>
      <c r="K8" s="59" t="s">
        <v>121</v>
      </c>
      <c r="L8" s="71" t="s">
        <v>8</v>
      </c>
      <c r="M8" s="68" t="s">
        <v>10</v>
      </c>
      <c r="N8" s="71" t="s">
        <v>12</v>
      </c>
      <c r="O8" s="68" t="s">
        <v>11</v>
      </c>
      <c r="P8" s="71" t="s">
        <v>13</v>
      </c>
      <c r="Q8" s="68" t="s">
        <v>14</v>
      </c>
      <c r="R8" s="71" t="s">
        <v>15</v>
      </c>
      <c r="S8" s="68" t="s">
        <v>24</v>
      </c>
      <c r="T8" s="71" t="s">
        <v>16</v>
      </c>
      <c r="U8" s="68" t="s">
        <v>17</v>
      </c>
      <c r="V8" s="71" t="s">
        <v>18</v>
      </c>
      <c r="W8" s="68" t="s">
        <v>19</v>
      </c>
      <c r="X8" s="71" t="s">
        <v>20</v>
      </c>
      <c r="Y8" s="68" t="s">
        <v>21</v>
      </c>
      <c r="Z8" s="69" t="s">
        <v>22</v>
      </c>
      <c r="AA8" s="52" t="s">
        <v>131</v>
      </c>
      <c r="AB8" s="44"/>
    </row>
    <row r="9" spans="1:28" ht="23.25" thickBot="1">
      <c r="A9" s="54">
        <v>3</v>
      </c>
      <c r="B9" s="83" t="s">
        <v>31</v>
      </c>
      <c r="C9" s="54" t="s">
        <v>54</v>
      </c>
      <c r="D9" s="84">
        <v>11</v>
      </c>
      <c r="E9" s="85">
        <f>D9*6</f>
        <v>66</v>
      </c>
      <c r="F9" s="84">
        <v>9</v>
      </c>
      <c r="G9" s="85">
        <f>F9*3</f>
        <v>27</v>
      </c>
      <c r="H9" s="84">
        <v>4</v>
      </c>
      <c r="I9" s="85">
        <f>IF(H9&gt;5,10+(H9-5)*3,H9*2)</f>
        <v>8</v>
      </c>
      <c r="J9" s="83"/>
      <c r="K9" s="83">
        <v>12</v>
      </c>
      <c r="L9" s="84"/>
      <c r="M9" s="85">
        <f>L9*5</f>
        <v>0</v>
      </c>
      <c r="N9" s="84"/>
      <c r="O9" s="85">
        <f>N9*3</f>
        <v>0</v>
      </c>
      <c r="P9" s="84"/>
      <c r="Q9" s="85">
        <f>P9*1</f>
        <v>0</v>
      </c>
      <c r="R9" s="84">
        <v>4</v>
      </c>
      <c r="S9" s="85">
        <f>R9*5</f>
        <v>20</v>
      </c>
      <c r="T9" s="84"/>
      <c r="U9" s="85">
        <f>T9*5</f>
        <v>0</v>
      </c>
      <c r="V9" s="84"/>
      <c r="W9" s="85">
        <f>V9*1</f>
        <v>0</v>
      </c>
      <c r="X9" s="84"/>
      <c r="Y9" s="85">
        <f>X9*3</f>
        <v>0</v>
      </c>
      <c r="Z9" s="86">
        <f>E9+G9+I9+J9+K9+M9+O9+Q9+S9+U9+W9+Y9</f>
        <v>133</v>
      </c>
      <c r="AA9" s="54" t="s">
        <v>108</v>
      </c>
      <c r="AB9" s="44"/>
    </row>
    <row r="10" spans="1:28" ht="23.25" thickBot="1">
      <c r="A10" s="54">
        <v>4</v>
      </c>
      <c r="B10" s="83" t="s">
        <v>71</v>
      </c>
      <c r="C10" s="54" t="s">
        <v>54</v>
      </c>
      <c r="D10" s="84">
        <v>15</v>
      </c>
      <c r="E10" s="85">
        <f>D10*6</f>
        <v>90</v>
      </c>
      <c r="F10" s="84">
        <v>5</v>
      </c>
      <c r="G10" s="85">
        <f>F10*3</f>
        <v>15</v>
      </c>
      <c r="H10" s="84"/>
      <c r="I10" s="85">
        <f>IF(H10&gt;5,10+(H10-5)*3,H10*2)</f>
        <v>0</v>
      </c>
      <c r="J10" s="83"/>
      <c r="K10" s="83">
        <v>12</v>
      </c>
      <c r="L10" s="84"/>
      <c r="M10" s="85">
        <f>L10*5</f>
        <v>0</v>
      </c>
      <c r="N10" s="84"/>
      <c r="O10" s="85">
        <f>N10*3</f>
        <v>0</v>
      </c>
      <c r="P10" s="84"/>
      <c r="Q10" s="85">
        <f>P10*1</f>
        <v>0</v>
      </c>
      <c r="R10" s="84"/>
      <c r="S10" s="85">
        <f>R10*5</f>
        <v>0</v>
      </c>
      <c r="T10" s="84"/>
      <c r="U10" s="85">
        <f>T10*5</f>
        <v>0</v>
      </c>
      <c r="V10" s="84"/>
      <c r="W10" s="85">
        <f>V10*1</f>
        <v>0</v>
      </c>
      <c r="X10" s="84"/>
      <c r="Y10" s="85">
        <f>X10*3</f>
        <v>0</v>
      </c>
      <c r="Z10" s="86">
        <f>E10+G10+I10+J10+K10+M10+O10+Q10+S10+U10+W10+Y10</f>
        <v>117</v>
      </c>
      <c r="AA10" s="54" t="s">
        <v>112</v>
      </c>
      <c r="AB10" s="44"/>
    </row>
    <row r="11" spans="1:28" ht="23.25" thickBot="1">
      <c r="A11" s="54">
        <v>5</v>
      </c>
      <c r="B11" s="113" t="s">
        <v>66</v>
      </c>
      <c r="C11" s="112" t="s">
        <v>54</v>
      </c>
      <c r="D11" s="114">
        <v>9</v>
      </c>
      <c r="E11" s="115">
        <f>D11*6</f>
        <v>54</v>
      </c>
      <c r="F11" s="114">
        <v>5</v>
      </c>
      <c r="G11" s="115">
        <f>F11*3</f>
        <v>15</v>
      </c>
      <c r="H11" s="114">
        <v>8</v>
      </c>
      <c r="I11" s="115">
        <f>IF(H11&gt;5,10+(H11-5)*3,H11*2)</f>
        <v>19</v>
      </c>
      <c r="J11" s="113"/>
      <c r="K11" s="113">
        <v>12</v>
      </c>
      <c r="L11" s="114"/>
      <c r="M11" s="115">
        <f>L11*5</f>
        <v>0</v>
      </c>
      <c r="N11" s="114"/>
      <c r="O11" s="115">
        <f>N11*3</f>
        <v>0</v>
      </c>
      <c r="P11" s="114"/>
      <c r="Q11" s="115">
        <f>P11*1</f>
        <v>0</v>
      </c>
      <c r="R11" s="114"/>
      <c r="S11" s="115">
        <f>R11*5</f>
        <v>0</v>
      </c>
      <c r="T11" s="114"/>
      <c r="U11" s="115">
        <f>T11*5</f>
        <v>0</v>
      </c>
      <c r="V11" s="114"/>
      <c r="W11" s="115">
        <f>V11*1</f>
        <v>0</v>
      </c>
      <c r="X11" s="114">
        <v>0</v>
      </c>
      <c r="Y11" s="115">
        <f>X11*3</f>
        <v>0</v>
      </c>
      <c r="Z11" s="116">
        <f>E11+G11+I11+J11+K11+M11+O11+Q11+S11+U11+W11+Y11</f>
        <v>100</v>
      </c>
      <c r="AA11" s="54" t="s">
        <v>111</v>
      </c>
      <c r="AB11" s="44"/>
    </row>
    <row r="12" spans="1:28" ht="23.25" thickBot="1">
      <c r="A12" s="54">
        <v>6</v>
      </c>
      <c r="B12" s="99" t="s">
        <v>52</v>
      </c>
      <c r="C12" s="100" t="s">
        <v>54</v>
      </c>
      <c r="D12" s="101">
        <v>4</v>
      </c>
      <c r="E12" s="102">
        <f>D12*6</f>
        <v>24</v>
      </c>
      <c r="F12" s="101">
        <v>3</v>
      </c>
      <c r="G12" s="102">
        <f>F12*3</f>
        <v>9</v>
      </c>
      <c r="H12" s="101"/>
      <c r="I12" s="102">
        <f>IF(H12&gt;5,10+(H12-5)*3,H12*2)</f>
        <v>0</v>
      </c>
      <c r="J12" s="99"/>
      <c r="K12" s="99"/>
      <c r="L12" s="101"/>
      <c r="M12" s="102">
        <f>L12*5</f>
        <v>0</v>
      </c>
      <c r="N12" s="101"/>
      <c r="O12" s="102">
        <f>N12*3</f>
        <v>0</v>
      </c>
      <c r="P12" s="101"/>
      <c r="Q12" s="102">
        <f>P12*1</f>
        <v>0</v>
      </c>
      <c r="R12" s="101">
        <v>2</v>
      </c>
      <c r="S12" s="102">
        <f>R12*5</f>
        <v>10</v>
      </c>
      <c r="T12" s="101"/>
      <c r="U12" s="102">
        <f>T12*5</f>
        <v>0</v>
      </c>
      <c r="V12" s="101"/>
      <c r="W12" s="102">
        <f>V12*1</f>
        <v>0</v>
      </c>
      <c r="X12" s="101">
        <v>0</v>
      </c>
      <c r="Y12" s="102">
        <f>X12*3</f>
        <v>0</v>
      </c>
      <c r="Z12" s="103">
        <f>E12+G12+I12+J12+K12+M12+O12+Q12+S12+U12+W12+Y12</f>
        <v>43</v>
      </c>
      <c r="AA12" s="54" t="s">
        <v>105</v>
      </c>
      <c r="AB12" s="44"/>
    </row>
    <row r="13" spans="1:28" ht="12.75">
      <c r="A13" s="44"/>
      <c r="B13" s="44" t="s">
        <v>59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2.75">
      <c r="A14" s="44"/>
      <c r="B14" s="44" t="s">
        <v>103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15">
      <c r="A16" s="53" t="s">
        <v>69</v>
      </c>
      <c r="B16" s="55" t="s">
        <v>152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5"/>
      <c r="AA16" s="44"/>
      <c r="AB16" s="44"/>
    </row>
    <row r="17" spans="1:28" ht="15">
      <c r="A17" s="43"/>
      <c r="B17" s="55" t="s">
        <v>125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5"/>
      <c r="AA17" s="44"/>
      <c r="AB17" s="44"/>
    </row>
    <row r="18" spans="1:28" ht="15">
      <c r="A18" s="43"/>
      <c r="B18" s="55" t="s">
        <v>126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5"/>
      <c r="AA18" s="44"/>
      <c r="AB18" s="44"/>
    </row>
    <row r="19" spans="1:28" ht="12.75">
      <c r="A19" s="43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5"/>
      <c r="AA19" s="44"/>
      <c r="AB19" s="44"/>
    </row>
    <row r="20" spans="1:28" ht="15">
      <c r="A20" s="53" t="s">
        <v>68</v>
      </c>
      <c r="B20" s="130" t="s">
        <v>127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44"/>
      <c r="AB20" s="44"/>
    </row>
    <row r="21" spans="1:28" ht="15">
      <c r="A21" s="44"/>
      <c r="B21" s="55" t="s">
        <v>128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</sheetData>
  <sheetProtection/>
  <mergeCells count="2">
    <mergeCell ref="B7:Z7"/>
    <mergeCell ref="B20:Z2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2"/>
  </sheetPr>
  <dimension ref="A1:AB11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3"/>
      <c r="AB1" s="13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99.5" customHeight="1" thickBot="1">
      <c r="A3" s="63" t="s">
        <v>0</v>
      </c>
      <c r="B3" s="63" t="s">
        <v>1</v>
      </c>
      <c r="C3" s="63" t="s">
        <v>58</v>
      </c>
      <c r="D3" s="66" t="s">
        <v>3</v>
      </c>
      <c r="E3" s="61" t="s">
        <v>2</v>
      </c>
      <c r="F3" s="66" t="s">
        <v>4</v>
      </c>
      <c r="G3" s="61" t="s">
        <v>5</v>
      </c>
      <c r="H3" s="66" t="s">
        <v>6</v>
      </c>
      <c r="I3" s="61" t="s">
        <v>9</v>
      </c>
      <c r="J3" s="59" t="s">
        <v>78</v>
      </c>
      <c r="K3" s="59" t="s">
        <v>121</v>
      </c>
      <c r="L3" s="66" t="s">
        <v>8</v>
      </c>
      <c r="M3" s="61" t="s">
        <v>10</v>
      </c>
      <c r="N3" s="66" t="s">
        <v>12</v>
      </c>
      <c r="O3" s="61" t="s">
        <v>11</v>
      </c>
      <c r="P3" s="66" t="s">
        <v>13</v>
      </c>
      <c r="Q3" s="61" t="s">
        <v>14</v>
      </c>
      <c r="R3" s="66" t="s">
        <v>15</v>
      </c>
      <c r="S3" s="61" t="s">
        <v>24</v>
      </c>
      <c r="T3" s="66" t="s">
        <v>16</v>
      </c>
      <c r="U3" s="61" t="s">
        <v>17</v>
      </c>
      <c r="V3" s="66" t="s">
        <v>18</v>
      </c>
      <c r="W3" s="61" t="s">
        <v>19</v>
      </c>
      <c r="X3" s="66" t="s">
        <v>20</v>
      </c>
      <c r="Y3" s="61" t="s">
        <v>21</v>
      </c>
      <c r="Z3" s="62" t="s">
        <v>22</v>
      </c>
      <c r="AA3" s="52" t="s">
        <v>165</v>
      </c>
      <c r="AB3" s="52" t="s">
        <v>81</v>
      </c>
    </row>
    <row r="4" spans="1:28" ht="23.25" thickBot="1">
      <c r="A4" s="112">
        <v>1</v>
      </c>
      <c r="B4" s="113" t="s">
        <v>32</v>
      </c>
      <c r="C4" s="112" t="s">
        <v>54</v>
      </c>
      <c r="D4" s="114">
        <v>11</v>
      </c>
      <c r="E4" s="115">
        <f>D4*6</f>
        <v>66</v>
      </c>
      <c r="F4" s="114">
        <v>6</v>
      </c>
      <c r="G4" s="115">
        <f>F4*3</f>
        <v>18</v>
      </c>
      <c r="H4" s="114">
        <v>10</v>
      </c>
      <c r="I4" s="115">
        <f>IF(H4&gt;5,10+(H4-5)*3,H4*2)</f>
        <v>25</v>
      </c>
      <c r="J4" s="113"/>
      <c r="K4" s="113"/>
      <c r="L4" s="114">
        <v>1</v>
      </c>
      <c r="M4" s="115">
        <f>L4*5</f>
        <v>5</v>
      </c>
      <c r="N4" s="114"/>
      <c r="O4" s="115">
        <f>N4*3</f>
        <v>0</v>
      </c>
      <c r="P4" s="114">
        <v>1</v>
      </c>
      <c r="Q4" s="115">
        <f>P4*1</f>
        <v>1</v>
      </c>
      <c r="R4" s="114">
        <v>1</v>
      </c>
      <c r="S4" s="115">
        <f>R4*5</f>
        <v>5</v>
      </c>
      <c r="T4" s="114"/>
      <c r="U4" s="115">
        <f>T4*5</f>
        <v>0</v>
      </c>
      <c r="V4" s="114"/>
      <c r="W4" s="115">
        <f>V4*1</f>
        <v>0</v>
      </c>
      <c r="X4" s="114">
        <v>4</v>
      </c>
      <c r="Y4" s="115">
        <f>X4*3</f>
        <v>12</v>
      </c>
      <c r="Z4" s="116">
        <f>E4+G4+I4+J4+K4+M4+O4+Q4+S4+U4+W4+Y4</f>
        <v>132</v>
      </c>
      <c r="AA4" s="54" t="s">
        <v>147</v>
      </c>
      <c r="AB4" s="54" t="s">
        <v>105</v>
      </c>
    </row>
    <row r="5" spans="1:28" ht="12.75">
      <c r="A5" s="44"/>
      <c r="B5" s="44" t="s">
        <v>59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2.75">
      <c r="A6" s="44"/>
      <c r="B6" s="44" t="s">
        <v>103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5">
      <c r="A8" s="53" t="s">
        <v>68</v>
      </c>
      <c r="B8" s="130" t="s">
        <v>77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44"/>
      <c r="AB8" s="44"/>
    </row>
    <row r="9" spans="1:28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5">
      <c r="A11" s="55" t="s">
        <v>118</v>
      </c>
      <c r="B11" s="131" t="s">
        <v>117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44"/>
      <c r="AB11" s="44"/>
    </row>
  </sheetData>
  <sheetProtection/>
  <mergeCells count="2">
    <mergeCell ref="B8:Z8"/>
    <mergeCell ref="B11:Z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AC31"/>
  <sheetViews>
    <sheetView zoomScalePageLayoutView="0" workbookViewId="0" topLeftCell="A1">
      <selection activeCell="AA9" sqref="AA9"/>
    </sheetView>
  </sheetViews>
  <sheetFormatPr defaultColWidth="9.140625" defaultRowHeight="12.75"/>
  <cols>
    <col min="1" max="1" width="2.7109375" style="0" bestFit="1" customWidth="1"/>
    <col min="2" max="2" width="19.421875" style="0" bestFit="1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8.140625" style="0" customWidth="1"/>
    <col min="28" max="28" width="4.7109375" style="0" customWidth="1"/>
    <col min="29" max="29" width="1.7109375" style="0" customWidth="1"/>
  </cols>
  <sheetData>
    <row r="1" spans="1:28" ht="37.5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40"/>
      <c r="AB1" s="40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99.5" customHeight="1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</row>
    <row r="4" spans="1:29" ht="23.25" thickBot="1">
      <c r="A4" s="54">
        <v>1</v>
      </c>
      <c r="B4" s="83" t="s">
        <v>23</v>
      </c>
      <c r="C4" s="54" t="s">
        <v>54</v>
      </c>
      <c r="D4" s="84">
        <v>16</v>
      </c>
      <c r="E4" s="85">
        <f>D4*6</f>
        <v>96</v>
      </c>
      <c r="F4" s="84">
        <v>3</v>
      </c>
      <c r="G4" s="85">
        <f>F4*3</f>
        <v>9</v>
      </c>
      <c r="H4" s="84">
        <v>15</v>
      </c>
      <c r="I4" s="85">
        <f>IF(H4&gt;5,10+(H4-5)*3,H4*2)</f>
        <v>40</v>
      </c>
      <c r="J4" s="83">
        <v>10</v>
      </c>
      <c r="K4" s="83">
        <v>12</v>
      </c>
      <c r="L4" s="84"/>
      <c r="M4" s="85">
        <f>L4*5</f>
        <v>0</v>
      </c>
      <c r="N4" s="84"/>
      <c r="O4" s="85">
        <f>N4*3</f>
        <v>0</v>
      </c>
      <c r="P4" s="84">
        <v>3</v>
      </c>
      <c r="Q4" s="85">
        <f>P4*1</f>
        <v>3</v>
      </c>
      <c r="R4" s="84">
        <v>2</v>
      </c>
      <c r="S4" s="85">
        <f>R4*5</f>
        <v>10</v>
      </c>
      <c r="T4" s="84"/>
      <c r="U4" s="85">
        <f>T4*5</f>
        <v>0</v>
      </c>
      <c r="V4" s="84"/>
      <c r="W4" s="85">
        <f>V4*1</f>
        <v>0</v>
      </c>
      <c r="X4" s="84">
        <v>6</v>
      </c>
      <c r="Y4" s="85">
        <f>X4*3</f>
        <v>18</v>
      </c>
      <c r="Z4" s="86">
        <f>E4+G4+I4+J4+K4+M4+O4+Q4+S4+U4+W4+Y4</f>
        <v>198</v>
      </c>
      <c r="AA4" s="54" t="s">
        <v>109</v>
      </c>
      <c r="AB4" s="54" t="s">
        <v>105</v>
      </c>
      <c r="AC4" s="77"/>
    </row>
    <row r="5" spans="1:28" ht="23.25" thickBot="1">
      <c r="A5" s="54">
        <v>2</v>
      </c>
      <c r="B5" s="83" t="s">
        <v>75</v>
      </c>
      <c r="C5" s="54" t="s">
        <v>54</v>
      </c>
      <c r="D5" s="84">
        <v>16</v>
      </c>
      <c r="E5" s="107">
        <f>D5*6</f>
        <v>96</v>
      </c>
      <c r="F5" s="84">
        <v>5</v>
      </c>
      <c r="G5" s="107">
        <f>F5*3</f>
        <v>15</v>
      </c>
      <c r="H5" s="84"/>
      <c r="I5" s="107">
        <f>IF(H5&gt;5,10+(H5-5)*3,H5*2)</f>
        <v>0</v>
      </c>
      <c r="J5" s="54"/>
      <c r="K5" s="54">
        <v>12</v>
      </c>
      <c r="L5" s="84"/>
      <c r="M5" s="107">
        <f>L5*5</f>
        <v>0</v>
      </c>
      <c r="N5" s="84"/>
      <c r="O5" s="107">
        <f>N5*3</f>
        <v>0</v>
      </c>
      <c r="P5" s="84"/>
      <c r="Q5" s="107">
        <f>P5*1</f>
        <v>0</v>
      </c>
      <c r="R5" s="84">
        <v>1</v>
      </c>
      <c r="S5" s="107">
        <f>R5*5</f>
        <v>5</v>
      </c>
      <c r="T5" s="84"/>
      <c r="U5" s="107">
        <f>T5*5</f>
        <v>0</v>
      </c>
      <c r="V5" s="84"/>
      <c r="W5" s="107">
        <f>V5*1</f>
        <v>0</v>
      </c>
      <c r="X5" s="84">
        <v>1</v>
      </c>
      <c r="Y5" s="107">
        <f>X5*3</f>
        <v>3</v>
      </c>
      <c r="Z5" s="92">
        <f>E5+G5+I5+J5+K5+M5+O5+Q5+S5+U5+W5+Y5</f>
        <v>131</v>
      </c>
      <c r="AA5" s="95" t="s">
        <v>154</v>
      </c>
      <c r="AB5" s="54" t="s">
        <v>138</v>
      </c>
    </row>
    <row r="6" spans="1:29" ht="23.25" thickBot="1">
      <c r="A6" s="84">
        <v>3</v>
      </c>
      <c r="B6" s="91" t="s">
        <v>25</v>
      </c>
      <c r="C6" s="54" t="s">
        <v>54</v>
      </c>
      <c r="D6" s="84">
        <v>10</v>
      </c>
      <c r="E6" s="85">
        <f>D6*6</f>
        <v>60</v>
      </c>
      <c r="F6" s="84">
        <v>4</v>
      </c>
      <c r="G6" s="85">
        <f>F6*3</f>
        <v>12</v>
      </c>
      <c r="H6" s="84">
        <v>9</v>
      </c>
      <c r="I6" s="85">
        <f>IF(H6&gt;5,10+(H6-5)*3,H6*2)</f>
        <v>22</v>
      </c>
      <c r="J6" s="83"/>
      <c r="K6" s="83"/>
      <c r="L6" s="84"/>
      <c r="M6" s="85">
        <v>0</v>
      </c>
      <c r="N6" s="84"/>
      <c r="O6" s="85">
        <v>0</v>
      </c>
      <c r="P6" s="84"/>
      <c r="Q6" s="85">
        <v>0</v>
      </c>
      <c r="R6" s="84">
        <v>1</v>
      </c>
      <c r="S6" s="85">
        <f>R6*5</f>
        <v>5</v>
      </c>
      <c r="T6" s="84"/>
      <c r="U6" s="85">
        <v>0</v>
      </c>
      <c r="V6" s="84"/>
      <c r="W6" s="85">
        <v>0</v>
      </c>
      <c r="X6" s="84">
        <v>4</v>
      </c>
      <c r="Y6" s="85">
        <f>X6*3</f>
        <v>12</v>
      </c>
      <c r="Z6" s="92">
        <f>E6+G6+I6+J6+K6+M6+O6+Q6+S6+U6+W6+Y6</f>
        <v>111</v>
      </c>
      <c r="AA6" s="54" t="s">
        <v>109</v>
      </c>
      <c r="AB6" s="54" t="s">
        <v>113</v>
      </c>
      <c r="AC6" s="77"/>
    </row>
    <row r="7" spans="1:29" ht="23.25" thickBot="1">
      <c r="A7" s="54">
        <v>4</v>
      </c>
      <c r="B7" s="83" t="s">
        <v>63</v>
      </c>
      <c r="C7" s="60" t="s">
        <v>54</v>
      </c>
      <c r="D7" s="84">
        <v>4</v>
      </c>
      <c r="E7" s="107">
        <f>D7*6</f>
        <v>24</v>
      </c>
      <c r="F7" s="84">
        <v>7</v>
      </c>
      <c r="G7" s="107">
        <f>F7*3</f>
        <v>21</v>
      </c>
      <c r="H7" s="84">
        <v>3</v>
      </c>
      <c r="I7" s="107">
        <f>IF(H7&gt;5,10+(H7-5)*3,H7*2)</f>
        <v>6</v>
      </c>
      <c r="J7" s="54"/>
      <c r="K7" s="94"/>
      <c r="L7" s="84"/>
      <c r="M7" s="107">
        <f>L7*5</f>
        <v>0</v>
      </c>
      <c r="N7" s="84"/>
      <c r="O7" s="107">
        <f>N7*3</f>
        <v>0</v>
      </c>
      <c r="P7" s="84">
        <v>1</v>
      </c>
      <c r="Q7" s="107">
        <f>P7*1</f>
        <v>1</v>
      </c>
      <c r="R7" s="84">
        <v>2</v>
      </c>
      <c r="S7" s="107">
        <f>R7*5</f>
        <v>10</v>
      </c>
      <c r="T7" s="84"/>
      <c r="U7" s="107">
        <f>T7*5</f>
        <v>0</v>
      </c>
      <c r="V7" s="84"/>
      <c r="W7" s="107">
        <f>V7*1</f>
        <v>0</v>
      </c>
      <c r="X7" s="84">
        <v>3</v>
      </c>
      <c r="Y7" s="107">
        <f>X7*3</f>
        <v>9</v>
      </c>
      <c r="Z7" s="92">
        <f>E7+G7+I7+J7+K7+M7+O7+Q7+S7+U7+W7+Y7</f>
        <v>71</v>
      </c>
      <c r="AA7" s="95" t="s">
        <v>110</v>
      </c>
      <c r="AB7" s="54" t="s">
        <v>111</v>
      </c>
      <c r="AC7" s="77"/>
    </row>
    <row r="8" spans="1:29" ht="23.25" thickBot="1">
      <c r="A8" s="54">
        <v>5</v>
      </c>
      <c r="B8" s="83" t="s">
        <v>102</v>
      </c>
      <c r="C8" s="60" t="s">
        <v>54</v>
      </c>
      <c r="D8" s="84">
        <v>3</v>
      </c>
      <c r="E8" s="107">
        <f>D8*6</f>
        <v>18</v>
      </c>
      <c r="F8" s="84">
        <v>8</v>
      </c>
      <c r="G8" s="107">
        <f>F8*3</f>
        <v>24</v>
      </c>
      <c r="H8" s="84"/>
      <c r="I8" s="107">
        <f>IF(H8&gt;5,10+(H8-5)*3,H8*2)</f>
        <v>0</v>
      </c>
      <c r="J8" s="54"/>
      <c r="K8" s="94"/>
      <c r="L8" s="84"/>
      <c r="M8" s="107">
        <f>L8*5</f>
        <v>0</v>
      </c>
      <c r="N8" s="84"/>
      <c r="O8" s="107">
        <f>N8*3</f>
        <v>0</v>
      </c>
      <c r="P8" s="84">
        <v>2</v>
      </c>
      <c r="Q8" s="107">
        <f>P8*1</f>
        <v>2</v>
      </c>
      <c r="R8" s="84">
        <v>2</v>
      </c>
      <c r="S8" s="107">
        <f>R8*5</f>
        <v>10</v>
      </c>
      <c r="T8" s="84"/>
      <c r="U8" s="107">
        <f>T8*5</f>
        <v>0</v>
      </c>
      <c r="V8" s="84"/>
      <c r="W8" s="107">
        <f>V8*1</f>
        <v>0</v>
      </c>
      <c r="X8" s="84">
        <v>1</v>
      </c>
      <c r="Y8" s="107">
        <f>X8*3</f>
        <v>3</v>
      </c>
      <c r="Z8" s="92">
        <f>E8+G8+I8+J8+K8+M8+O8+Q8+S8+U8+W8+Y8</f>
        <v>57</v>
      </c>
      <c r="AA8" s="95" t="s">
        <v>168</v>
      </c>
      <c r="AB8" s="54" t="s">
        <v>105</v>
      </c>
      <c r="AC8" s="77"/>
    </row>
    <row r="9" spans="1:28" ht="18" customHeight="1">
      <c r="A9" s="43"/>
      <c r="B9" s="44" t="s">
        <v>59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5"/>
      <c r="AA9" s="44"/>
      <c r="AB9" s="44"/>
    </row>
    <row r="10" spans="1:28" ht="12.75">
      <c r="A10" s="43"/>
      <c r="B10" s="44" t="s">
        <v>103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5"/>
      <c r="AA10" s="44"/>
      <c r="AB10" s="44"/>
    </row>
    <row r="11" spans="1:28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5.75" thickBot="1">
      <c r="A12" s="53" t="s">
        <v>67</v>
      </c>
      <c r="B12" s="130" t="s">
        <v>70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44"/>
      <c r="AB12" s="44"/>
    </row>
    <row r="13" spans="1:28" ht="180" thickBot="1">
      <c r="A13" s="56" t="s">
        <v>0</v>
      </c>
      <c r="B13" s="56" t="s">
        <v>1</v>
      </c>
      <c r="C13" s="56" t="s">
        <v>58</v>
      </c>
      <c r="D13" s="58" t="s">
        <v>3</v>
      </c>
      <c r="E13" s="51" t="s">
        <v>2</v>
      </c>
      <c r="F13" s="58" t="s">
        <v>4</v>
      </c>
      <c r="G13" s="51" t="s">
        <v>5</v>
      </c>
      <c r="H13" s="58" t="s">
        <v>6</v>
      </c>
      <c r="I13" s="51" t="s">
        <v>9</v>
      </c>
      <c r="J13" s="59" t="s">
        <v>78</v>
      </c>
      <c r="K13" s="59" t="s">
        <v>121</v>
      </c>
      <c r="L13" s="58" t="s">
        <v>8</v>
      </c>
      <c r="M13" s="51" t="s">
        <v>10</v>
      </c>
      <c r="N13" s="58" t="s">
        <v>12</v>
      </c>
      <c r="O13" s="51" t="s">
        <v>11</v>
      </c>
      <c r="P13" s="58" t="s">
        <v>13</v>
      </c>
      <c r="Q13" s="51" t="s">
        <v>14</v>
      </c>
      <c r="R13" s="58" t="s">
        <v>15</v>
      </c>
      <c r="S13" s="51" t="s">
        <v>24</v>
      </c>
      <c r="T13" s="58" t="s">
        <v>16</v>
      </c>
      <c r="U13" s="51" t="s">
        <v>17</v>
      </c>
      <c r="V13" s="58" t="s">
        <v>18</v>
      </c>
      <c r="W13" s="51" t="s">
        <v>19</v>
      </c>
      <c r="X13" s="58" t="s">
        <v>20</v>
      </c>
      <c r="Y13" s="51" t="s">
        <v>21</v>
      </c>
      <c r="Z13" s="52" t="s">
        <v>22</v>
      </c>
      <c r="AA13" s="52" t="s">
        <v>81</v>
      </c>
      <c r="AB13" s="44"/>
    </row>
    <row r="14" spans="1:28" ht="23.25" thickBot="1">
      <c r="A14" s="54">
        <v>6</v>
      </c>
      <c r="B14" s="99" t="s">
        <v>28</v>
      </c>
      <c r="C14" s="100" t="s">
        <v>54</v>
      </c>
      <c r="D14" s="101">
        <v>9</v>
      </c>
      <c r="E14" s="129">
        <f>D14*6</f>
        <v>54</v>
      </c>
      <c r="F14" s="101">
        <v>2</v>
      </c>
      <c r="G14" s="129">
        <f>F14*3</f>
        <v>6</v>
      </c>
      <c r="H14" s="101"/>
      <c r="I14" s="129">
        <f>IF(H14&gt;5,10+(H14-5)*3,H14*2)</f>
        <v>0</v>
      </c>
      <c r="J14" s="100"/>
      <c r="K14" s="100"/>
      <c r="L14" s="101"/>
      <c r="M14" s="129">
        <f>L14*5</f>
        <v>0</v>
      </c>
      <c r="N14" s="101"/>
      <c r="O14" s="129">
        <f>N14*3</f>
        <v>0</v>
      </c>
      <c r="P14" s="101"/>
      <c r="Q14" s="129">
        <f>P14*1</f>
        <v>0</v>
      </c>
      <c r="R14" s="101"/>
      <c r="S14" s="129">
        <f>R14*5</f>
        <v>0</v>
      </c>
      <c r="T14" s="101"/>
      <c r="U14" s="129">
        <f>T14*5</f>
        <v>0</v>
      </c>
      <c r="V14" s="101"/>
      <c r="W14" s="129">
        <f>V14*1</f>
        <v>0</v>
      </c>
      <c r="X14" s="101"/>
      <c r="Y14" s="129">
        <f>X14*3</f>
        <v>0</v>
      </c>
      <c r="Z14" s="103">
        <f>E14+G14+I14+J14+K14+M14+O14+Q14+S14+U14+W14+Y14</f>
        <v>60</v>
      </c>
      <c r="AA14" s="54" t="s">
        <v>138</v>
      </c>
      <c r="AB14" s="77"/>
    </row>
    <row r="15" spans="1:28" ht="12.75">
      <c r="A15" s="44"/>
      <c r="B15" s="44" t="s">
        <v>59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12.75">
      <c r="A16" s="44"/>
      <c r="B16" s="44" t="s">
        <v>103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 ht="15">
      <c r="A18" s="53" t="s">
        <v>69</v>
      </c>
      <c r="B18" s="55" t="s">
        <v>152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5"/>
      <c r="AA18" s="44"/>
      <c r="AB18" s="44"/>
    </row>
    <row r="19" spans="1:28" ht="15">
      <c r="A19" s="43"/>
      <c r="B19" s="55" t="s">
        <v>125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5"/>
      <c r="AA19" s="44"/>
      <c r="AB19" s="44"/>
    </row>
    <row r="20" spans="1:28" ht="15">
      <c r="A20" s="43"/>
      <c r="B20" s="55" t="s">
        <v>126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5"/>
      <c r="AA20" s="44"/>
      <c r="AB20" s="44"/>
    </row>
    <row r="21" spans="1:28" ht="12.75">
      <c r="A21" s="43"/>
      <c r="B21" s="4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5"/>
      <c r="AA21" s="44"/>
      <c r="AB21" s="44"/>
    </row>
    <row r="22" spans="1:28" ht="15">
      <c r="A22" s="53" t="s">
        <v>68</v>
      </c>
      <c r="B22" s="130" t="s">
        <v>127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44"/>
      <c r="AB22" s="44"/>
    </row>
    <row r="23" spans="1:28" ht="15">
      <c r="A23" s="44"/>
      <c r="B23" s="55" t="s">
        <v>128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.75" customHeight="1" thickBot="1">
      <c r="A25" s="55" t="s">
        <v>118</v>
      </c>
      <c r="B25" s="131" t="s">
        <v>117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44"/>
      <c r="AB25" s="44"/>
    </row>
    <row r="26" spans="1:28" ht="180" thickBot="1">
      <c r="A26" s="54" t="s">
        <v>0</v>
      </c>
      <c r="B26" s="63" t="s">
        <v>1</v>
      </c>
      <c r="C26" s="63" t="s">
        <v>58</v>
      </c>
      <c r="D26" s="66" t="s">
        <v>3</v>
      </c>
      <c r="E26" s="61" t="s">
        <v>2</v>
      </c>
      <c r="F26" s="66" t="s">
        <v>4</v>
      </c>
      <c r="G26" s="61" t="s">
        <v>5</v>
      </c>
      <c r="H26" s="66" t="s">
        <v>6</v>
      </c>
      <c r="I26" s="61" t="s">
        <v>9</v>
      </c>
      <c r="J26" s="67" t="s">
        <v>29</v>
      </c>
      <c r="K26" s="67" t="s">
        <v>7</v>
      </c>
      <c r="L26" s="66" t="s">
        <v>8</v>
      </c>
      <c r="M26" s="61" t="s">
        <v>10</v>
      </c>
      <c r="N26" s="66" t="s">
        <v>12</v>
      </c>
      <c r="O26" s="61" t="s">
        <v>11</v>
      </c>
      <c r="P26" s="66" t="s">
        <v>13</v>
      </c>
      <c r="Q26" s="61" t="s">
        <v>14</v>
      </c>
      <c r="R26" s="66" t="s">
        <v>15</v>
      </c>
      <c r="S26" s="61" t="s">
        <v>24</v>
      </c>
      <c r="T26" s="66" t="s">
        <v>16</v>
      </c>
      <c r="U26" s="61" t="s">
        <v>17</v>
      </c>
      <c r="V26" s="66" t="s">
        <v>18</v>
      </c>
      <c r="W26" s="61" t="s">
        <v>19</v>
      </c>
      <c r="X26" s="66" t="s">
        <v>20</v>
      </c>
      <c r="Y26" s="61" t="s">
        <v>21</v>
      </c>
      <c r="Z26" s="62" t="s">
        <v>22</v>
      </c>
      <c r="AA26" s="52" t="s">
        <v>81</v>
      </c>
      <c r="AB26" s="44"/>
    </row>
    <row r="27" spans="1:28" ht="23.25" thickBot="1">
      <c r="A27" s="54">
        <v>7</v>
      </c>
      <c r="B27" s="83" t="s">
        <v>153</v>
      </c>
      <c r="C27" s="60" t="s">
        <v>54</v>
      </c>
      <c r="D27" s="84">
        <v>3</v>
      </c>
      <c r="E27" s="107">
        <f>D27*6</f>
        <v>18</v>
      </c>
      <c r="F27" s="84">
        <v>8</v>
      </c>
      <c r="G27" s="107">
        <f>F27*3</f>
        <v>24</v>
      </c>
      <c r="H27" s="84"/>
      <c r="I27" s="107">
        <f>IF(H27&gt;5,10+(H27-5)*3,H27*2)</f>
        <v>0</v>
      </c>
      <c r="J27" s="54"/>
      <c r="K27" s="94"/>
      <c r="L27" s="84"/>
      <c r="M27" s="107">
        <f>L27*5</f>
        <v>0</v>
      </c>
      <c r="N27" s="84"/>
      <c r="O27" s="107">
        <f>N27*3</f>
        <v>0</v>
      </c>
      <c r="P27" s="84"/>
      <c r="Q27" s="107">
        <f>P27*1</f>
        <v>0</v>
      </c>
      <c r="R27" s="84">
        <v>1</v>
      </c>
      <c r="S27" s="107">
        <f>R27*5</f>
        <v>5</v>
      </c>
      <c r="T27" s="84"/>
      <c r="U27" s="107">
        <f>T27*5</f>
        <v>0</v>
      </c>
      <c r="V27" s="84"/>
      <c r="W27" s="107">
        <f>V27*1</f>
        <v>0</v>
      </c>
      <c r="X27" s="84"/>
      <c r="Y27" s="107">
        <f>X27*3</f>
        <v>0</v>
      </c>
      <c r="Z27" s="92">
        <f>E27+G27+I27+J27+K27+M27+O27+Q27+S27+U27+W27+Y27</f>
        <v>47</v>
      </c>
      <c r="AA27" s="54" t="s">
        <v>115</v>
      </c>
      <c r="AB27" s="77"/>
    </row>
    <row r="28" spans="1:28" ht="12.75">
      <c r="A28" s="44"/>
      <c r="B28" s="44" t="s">
        <v>59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2.75">
      <c r="A29" s="44"/>
      <c r="B29" s="44" t="s">
        <v>103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2.75">
      <c r="A30" s="44"/>
      <c r="B30" s="44" t="s">
        <v>123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ht="12.75">
      <c r="B31" s="44" t="s">
        <v>124</v>
      </c>
    </row>
  </sheetData>
  <sheetProtection/>
  <mergeCells count="3">
    <mergeCell ref="B25:Z25"/>
    <mergeCell ref="B12:Z12"/>
    <mergeCell ref="B22:Z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2" manualBreakCount="2">
    <brk id="11" max="255" man="1"/>
    <brk id="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AD30"/>
  <sheetViews>
    <sheetView zoomScalePageLayoutView="0" workbookViewId="0" topLeftCell="A1">
      <selection activeCell="AA5" sqref="AA5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bestFit="1" customWidth="1"/>
    <col min="28" max="28" width="4.7109375" style="0" customWidth="1"/>
    <col min="29" max="29" width="3.7109375" style="0" customWidth="1"/>
  </cols>
  <sheetData>
    <row r="1" spans="1:28" ht="37.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30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80" thickBot="1">
      <c r="A3" s="57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  <c r="AC3" s="44"/>
      <c r="AD3" s="44"/>
    </row>
    <row r="4" spans="1:30" ht="23.25" thickBot="1">
      <c r="A4" s="54">
        <v>1</v>
      </c>
      <c r="B4" s="83" t="s">
        <v>32</v>
      </c>
      <c r="C4" s="54" t="s">
        <v>54</v>
      </c>
      <c r="D4" s="84">
        <v>11</v>
      </c>
      <c r="E4" s="85">
        <f>D4*6</f>
        <v>66</v>
      </c>
      <c r="F4" s="84">
        <v>6</v>
      </c>
      <c r="G4" s="85">
        <f>F4*3</f>
        <v>18</v>
      </c>
      <c r="H4" s="84">
        <v>10</v>
      </c>
      <c r="I4" s="85">
        <f>IF(H4&gt;5,10+(H4-5)*3,H4*2)</f>
        <v>25</v>
      </c>
      <c r="J4" s="83"/>
      <c r="K4" s="83"/>
      <c r="L4" s="84">
        <v>1</v>
      </c>
      <c r="M4" s="85">
        <f>L4*5</f>
        <v>5</v>
      </c>
      <c r="N4" s="84"/>
      <c r="O4" s="85">
        <f>N4*3</f>
        <v>0</v>
      </c>
      <c r="P4" s="84">
        <v>1</v>
      </c>
      <c r="Q4" s="85">
        <f>P4*1</f>
        <v>1</v>
      </c>
      <c r="R4" s="84">
        <v>1</v>
      </c>
      <c r="S4" s="85">
        <f>R4*5</f>
        <v>5</v>
      </c>
      <c r="T4" s="84"/>
      <c r="U4" s="85">
        <f>T4*5</f>
        <v>0</v>
      </c>
      <c r="V4" s="84"/>
      <c r="W4" s="85">
        <f>V4*1</f>
        <v>0</v>
      </c>
      <c r="X4" s="84">
        <v>5</v>
      </c>
      <c r="Y4" s="85">
        <f>X4*3</f>
        <v>15</v>
      </c>
      <c r="Z4" s="86">
        <f>E4+G4+I4+J4+K4+M4+O4+Q4+S4+U4+W4+Y4</f>
        <v>135</v>
      </c>
      <c r="AA4" s="54" t="s">
        <v>116</v>
      </c>
      <c r="AB4" s="54" t="s">
        <v>105</v>
      </c>
      <c r="AC4" s="44"/>
      <c r="AD4" s="44"/>
    </row>
    <row r="5" spans="1:30" ht="23.25" thickBot="1">
      <c r="A5" s="84">
        <v>2</v>
      </c>
      <c r="B5" s="91" t="s">
        <v>63</v>
      </c>
      <c r="C5" s="54" t="s">
        <v>54</v>
      </c>
      <c r="D5" s="84">
        <v>4</v>
      </c>
      <c r="E5" s="107">
        <f>D5*6</f>
        <v>24</v>
      </c>
      <c r="F5" s="84">
        <v>7</v>
      </c>
      <c r="G5" s="107">
        <f>F5*3</f>
        <v>21</v>
      </c>
      <c r="H5" s="84">
        <v>3</v>
      </c>
      <c r="I5" s="107">
        <f>IF(H5&gt;5,10+(H5-5)*3,H5*2)</f>
        <v>6</v>
      </c>
      <c r="J5" s="54"/>
      <c r="K5" s="54"/>
      <c r="L5" s="84"/>
      <c r="M5" s="107">
        <f>L5*5</f>
        <v>0</v>
      </c>
      <c r="N5" s="84"/>
      <c r="O5" s="107">
        <f>N5*3</f>
        <v>0</v>
      </c>
      <c r="P5" s="84">
        <v>1</v>
      </c>
      <c r="Q5" s="107">
        <f>P5*1</f>
        <v>1</v>
      </c>
      <c r="R5" s="84">
        <v>2</v>
      </c>
      <c r="S5" s="107">
        <f>R5*5</f>
        <v>10</v>
      </c>
      <c r="T5" s="84"/>
      <c r="U5" s="107">
        <f>T5*5</f>
        <v>0</v>
      </c>
      <c r="V5" s="84"/>
      <c r="W5" s="107">
        <f>V5*1</f>
        <v>0</v>
      </c>
      <c r="X5" s="84">
        <v>3</v>
      </c>
      <c r="Y5" s="107">
        <f>X5*3</f>
        <v>9</v>
      </c>
      <c r="Z5" s="92">
        <f>E5+G5+I5+J5+K5+M5+O5+Q5+S5+U5+W5+Y5</f>
        <v>71</v>
      </c>
      <c r="AA5" s="54" t="s">
        <v>110</v>
      </c>
      <c r="AB5" s="54" t="s">
        <v>135</v>
      </c>
      <c r="AC5" s="77"/>
      <c r="AD5" s="44"/>
    </row>
    <row r="6" spans="1:30" ht="12" customHeight="1">
      <c r="A6" s="43"/>
      <c r="B6" s="44" t="s">
        <v>59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5"/>
      <c r="AA6" s="44"/>
      <c r="AB6" s="44"/>
      <c r="AC6" s="44"/>
      <c r="AD6" s="44"/>
    </row>
    <row r="7" spans="1:30" ht="12.75">
      <c r="A7" s="43"/>
      <c r="B7" s="44" t="s">
        <v>103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5"/>
      <c r="AA7" s="44"/>
      <c r="AB7" s="44"/>
      <c r="AC7" s="44"/>
      <c r="AD7" s="44"/>
    </row>
    <row r="8" spans="1:30" ht="12.75">
      <c r="A8" s="43"/>
      <c r="B8" s="44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5"/>
      <c r="AA8" s="44"/>
      <c r="AB8" s="44"/>
      <c r="AC8" s="44"/>
      <c r="AD8" s="44"/>
    </row>
    <row r="9" spans="1:30" ht="15.75" thickBot="1">
      <c r="A9" s="53" t="s">
        <v>67</v>
      </c>
      <c r="B9" s="130" t="s">
        <v>70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44"/>
      <c r="AB9" s="44"/>
      <c r="AC9" s="44"/>
      <c r="AD9" s="44"/>
    </row>
    <row r="10" spans="1:30" ht="180" thickBot="1">
      <c r="A10" s="56" t="s">
        <v>0</v>
      </c>
      <c r="B10" s="56" t="s">
        <v>1</v>
      </c>
      <c r="C10" s="57" t="s">
        <v>58</v>
      </c>
      <c r="D10" s="58" t="s">
        <v>3</v>
      </c>
      <c r="E10" s="51" t="s">
        <v>2</v>
      </c>
      <c r="F10" s="58" t="s">
        <v>4</v>
      </c>
      <c r="G10" s="51" t="s">
        <v>5</v>
      </c>
      <c r="H10" s="58" t="s">
        <v>6</v>
      </c>
      <c r="I10" s="51" t="s">
        <v>9</v>
      </c>
      <c r="J10" s="59" t="s">
        <v>78</v>
      </c>
      <c r="K10" s="59" t="s">
        <v>121</v>
      </c>
      <c r="L10" s="58" t="s">
        <v>8</v>
      </c>
      <c r="M10" s="51" t="s">
        <v>10</v>
      </c>
      <c r="N10" s="58" t="s">
        <v>12</v>
      </c>
      <c r="O10" s="51" t="s">
        <v>11</v>
      </c>
      <c r="P10" s="58" t="s">
        <v>13</v>
      </c>
      <c r="Q10" s="51" t="s">
        <v>14</v>
      </c>
      <c r="R10" s="58" t="s">
        <v>15</v>
      </c>
      <c r="S10" s="51" t="s">
        <v>24</v>
      </c>
      <c r="T10" s="58" t="s">
        <v>16</v>
      </c>
      <c r="U10" s="51" t="s">
        <v>17</v>
      </c>
      <c r="V10" s="58" t="s">
        <v>18</v>
      </c>
      <c r="W10" s="51" t="s">
        <v>19</v>
      </c>
      <c r="X10" s="58" t="s">
        <v>20</v>
      </c>
      <c r="Y10" s="51" t="s">
        <v>21</v>
      </c>
      <c r="Z10" s="52" t="s">
        <v>22</v>
      </c>
      <c r="AA10" s="52" t="s">
        <v>81</v>
      </c>
      <c r="AB10" s="44"/>
      <c r="AC10" s="44"/>
      <c r="AD10" s="44"/>
    </row>
    <row r="11" spans="1:30" ht="19.5" customHeight="1" thickBot="1">
      <c r="A11" s="54">
        <v>3</v>
      </c>
      <c r="B11" s="83" t="s">
        <v>75</v>
      </c>
      <c r="C11" s="60" t="s">
        <v>54</v>
      </c>
      <c r="D11" s="84">
        <v>16</v>
      </c>
      <c r="E11" s="107">
        <f>D11*6</f>
        <v>96</v>
      </c>
      <c r="F11" s="84">
        <v>5</v>
      </c>
      <c r="G11" s="107">
        <f>F11*3</f>
        <v>15</v>
      </c>
      <c r="H11" s="84"/>
      <c r="I11" s="107">
        <f>IF(H11&gt;5,10+(H11-5)*3,H11*2)</f>
        <v>0</v>
      </c>
      <c r="J11" s="54"/>
      <c r="K11" s="94">
        <v>12</v>
      </c>
      <c r="L11" s="84"/>
      <c r="M11" s="107">
        <f>L11*5</f>
        <v>0</v>
      </c>
      <c r="N11" s="84"/>
      <c r="O11" s="107">
        <f>N11*3</f>
        <v>0</v>
      </c>
      <c r="P11" s="84"/>
      <c r="Q11" s="107">
        <f>P11*1</f>
        <v>0</v>
      </c>
      <c r="R11" s="84">
        <v>1</v>
      </c>
      <c r="S11" s="107">
        <f>R11*5</f>
        <v>5</v>
      </c>
      <c r="T11" s="84"/>
      <c r="U11" s="107">
        <f>T11*5</f>
        <v>0</v>
      </c>
      <c r="V11" s="84"/>
      <c r="W11" s="107">
        <f>V11*1</f>
        <v>0</v>
      </c>
      <c r="X11" s="84"/>
      <c r="Y11" s="107">
        <f>X11*3</f>
        <v>0</v>
      </c>
      <c r="Z11" s="92">
        <f>E11+G11+I11+J11+K11+M11+O11+Q11+S11+U11+W11+Y11</f>
        <v>128</v>
      </c>
      <c r="AA11" s="54" t="s">
        <v>138</v>
      </c>
      <c r="AB11" s="44"/>
      <c r="AC11" s="44"/>
      <c r="AD11" s="44"/>
    </row>
    <row r="12" spans="1:30" ht="19.5" customHeight="1" thickBot="1">
      <c r="A12" s="54">
        <v>4</v>
      </c>
      <c r="B12" s="99" t="s">
        <v>28</v>
      </c>
      <c r="C12" s="100" t="s">
        <v>54</v>
      </c>
      <c r="D12" s="101">
        <v>9</v>
      </c>
      <c r="E12" s="129">
        <f>D12*6</f>
        <v>54</v>
      </c>
      <c r="F12" s="101">
        <v>2</v>
      </c>
      <c r="G12" s="129">
        <f>F12*3</f>
        <v>6</v>
      </c>
      <c r="H12" s="101"/>
      <c r="I12" s="129">
        <f>IF(H12&gt;5,10+(H12-5)*3,H12*2)</f>
        <v>0</v>
      </c>
      <c r="J12" s="100"/>
      <c r="K12" s="100"/>
      <c r="L12" s="101"/>
      <c r="M12" s="129">
        <f>L12*5</f>
        <v>0</v>
      </c>
      <c r="N12" s="101"/>
      <c r="O12" s="129">
        <f>N12*3</f>
        <v>0</v>
      </c>
      <c r="P12" s="101"/>
      <c r="Q12" s="129">
        <f>P12*1</f>
        <v>0</v>
      </c>
      <c r="R12" s="101"/>
      <c r="S12" s="129">
        <f>R12*5</f>
        <v>0</v>
      </c>
      <c r="T12" s="101"/>
      <c r="U12" s="129">
        <f>T12*5</f>
        <v>0</v>
      </c>
      <c r="V12" s="101"/>
      <c r="W12" s="129">
        <f>V12*1</f>
        <v>0</v>
      </c>
      <c r="X12" s="101"/>
      <c r="Y12" s="129">
        <f>X12*3</f>
        <v>0</v>
      </c>
      <c r="Z12" s="103">
        <f>E12+G12+I12+J12+K12+M12+O12+Q12+S12+U12+W12+Y12</f>
        <v>60</v>
      </c>
      <c r="AA12" s="54" t="s">
        <v>138</v>
      </c>
      <c r="AB12" s="44"/>
      <c r="AC12" s="44"/>
      <c r="AD12" s="44"/>
    </row>
    <row r="13" spans="1:30" ht="19.5" customHeight="1" thickBot="1">
      <c r="A13" s="54">
        <v>5</v>
      </c>
      <c r="B13" s="83" t="s">
        <v>102</v>
      </c>
      <c r="C13" s="60" t="s">
        <v>54</v>
      </c>
      <c r="D13" s="84">
        <v>3</v>
      </c>
      <c r="E13" s="107">
        <f>D13*6</f>
        <v>18</v>
      </c>
      <c r="F13" s="84">
        <v>8</v>
      </c>
      <c r="G13" s="107">
        <f>F13*3</f>
        <v>24</v>
      </c>
      <c r="H13" s="84"/>
      <c r="I13" s="107">
        <f>IF(H13&gt;5,10+(H13-5)*3,H13*2)</f>
        <v>0</v>
      </c>
      <c r="J13" s="54"/>
      <c r="K13" s="94"/>
      <c r="L13" s="84"/>
      <c r="M13" s="107">
        <f>L13*5</f>
        <v>0</v>
      </c>
      <c r="N13" s="84"/>
      <c r="O13" s="107">
        <f>N13*3</f>
        <v>0</v>
      </c>
      <c r="P13" s="84">
        <v>2</v>
      </c>
      <c r="Q13" s="107">
        <f>P13*1</f>
        <v>2</v>
      </c>
      <c r="R13" s="84">
        <v>2</v>
      </c>
      <c r="S13" s="107">
        <f>R13*5</f>
        <v>10</v>
      </c>
      <c r="T13" s="84"/>
      <c r="U13" s="107">
        <f>T13*5</f>
        <v>0</v>
      </c>
      <c r="V13" s="84"/>
      <c r="W13" s="107">
        <f>V13*1</f>
        <v>0</v>
      </c>
      <c r="X13" s="84"/>
      <c r="Y13" s="107">
        <f>X13*3</f>
        <v>0</v>
      </c>
      <c r="Z13" s="92">
        <f>E13+G13+I13+J13+K13+M13+O13+Q13+S13+U13+W13+Y13</f>
        <v>54</v>
      </c>
      <c r="AA13" s="54" t="s">
        <v>105</v>
      </c>
      <c r="AB13" s="44"/>
      <c r="AC13" s="44"/>
      <c r="AD13" s="44"/>
    </row>
    <row r="14" spans="1:30" ht="12.75" customHeight="1">
      <c r="A14" s="43"/>
      <c r="B14" s="44" t="s">
        <v>59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73"/>
      <c r="AA14" s="44"/>
      <c r="AB14" s="44"/>
      <c r="AC14" s="44"/>
      <c r="AD14" s="44"/>
    </row>
    <row r="15" spans="1:30" ht="12.75" customHeight="1">
      <c r="A15" s="43"/>
      <c r="B15" s="44" t="s">
        <v>103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73"/>
      <c r="AA15" s="44"/>
      <c r="AB15" s="44"/>
      <c r="AC15" s="44"/>
      <c r="AD15" s="44"/>
    </row>
    <row r="16" spans="1:30" ht="12.75" customHeight="1">
      <c r="A16" s="43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73"/>
      <c r="AA16" s="44"/>
      <c r="AB16" s="44"/>
      <c r="AC16" s="44"/>
      <c r="AD16" s="44"/>
    </row>
    <row r="17" spans="1:30" ht="12.75" customHeight="1">
      <c r="A17" s="53" t="s">
        <v>69</v>
      </c>
      <c r="B17" s="55" t="s">
        <v>152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5"/>
      <c r="AA17" s="44"/>
      <c r="AB17" s="44"/>
      <c r="AC17" s="44"/>
      <c r="AD17" s="44"/>
    </row>
    <row r="18" spans="1:30" ht="12.75" customHeight="1">
      <c r="A18" s="43"/>
      <c r="B18" s="55" t="s">
        <v>125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5"/>
      <c r="AA18" s="44"/>
      <c r="AB18" s="44"/>
      <c r="AC18" s="44"/>
      <c r="AD18" s="44"/>
    </row>
    <row r="19" spans="1:30" ht="12.75" customHeight="1">
      <c r="A19" s="43"/>
      <c r="B19" s="55" t="s">
        <v>126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5"/>
      <c r="AA19" s="44"/>
      <c r="AB19" s="44"/>
      <c r="AC19" s="44"/>
      <c r="AD19" s="44"/>
    </row>
    <row r="20" spans="1:30" ht="12.75" customHeight="1">
      <c r="A20" s="43"/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5"/>
      <c r="AA20" s="44"/>
      <c r="AB20" s="44"/>
      <c r="AC20" s="44"/>
      <c r="AD20" s="44"/>
    </row>
    <row r="21" spans="1:30" ht="12.75" customHeight="1">
      <c r="A21" s="53" t="s">
        <v>68</v>
      </c>
      <c r="B21" s="130" t="s">
        <v>127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44"/>
      <c r="AB21" s="44"/>
      <c r="AC21" s="44"/>
      <c r="AD21" s="44"/>
    </row>
    <row r="22" spans="1:30" ht="12.75" customHeight="1">
      <c r="A22" s="44"/>
      <c r="B22" s="55" t="s">
        <v>128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12.75" customHeight="1">
      <c r="A23" s="43"/>
      <c r="B23" s="4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73"/>
      <c r="AA23" s="44"/>
      <c r="AB23" s="44"/>
      <c r="AC23" s="44"/>
      <c r="AD23" s="44"/>
    </row>
    <row r="24" spans="1:30" ht="15.75" customHeight="1" thickBot="1">
      <c r="A24" s="55" t="s">
        <v>118</v>
      </c>
      <c r="B24" s="131" t="s">
        <v>117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44"/>
      <c r="AB24" s="44"/>
      <c r="AC24" s="44"/>
      <c r="AD24" s="44"/>
    </row>
    <row r="25" spans="1:30" ht="180" thickBot="1">
      <c r="A25" s="56" t="s">
        <v>0</v>
      </c>
      <c r="B25" s="56" t="s">
        <v>1</v>
      </c>
      <c r="C25" s="56" t="s">
        <v>58</v>
      </c>
      <c r="D25" s="58" t="s">
        <v>3</v>
      </c>
      <c r="E25" s="51" t="s">
        <v>2</v>
      </c>
      <c r="F25" s="58" t="s">
        <v>4</v>
      </c>
      <c r="G25" s="51" t="s">
        <v>5</v>
      </c>
      <c r="H25" s="58" t="s">
        <v>6</v>
      </c>
      <c r="I25" s="51" t="s">
        <v>9</v>
      </c>
      <c r="J25" s="59" t="s">
        <v>78</v>
      </c>
      <c r="K25" s="59" t="s">
        <v>121</v>
      </c>
      <c r="L25" s="58" t="s">
        <v>8</v>
      </c>
      <c r="M25" s="51" t="s">
        <v>10</v>
      </c>
      <c r="N25" s="58" t="s">
        <v>12</v>
      </c>
      <c r="O25" s="51" t="s">
        <v>11</v>
      </c>
      <c r="P25" s="58" t="s">
        <v>13</v>
      </c>
      <c r="Q25" s="51" t="s">
        <v>14</v>
      </c>
      <c r="R25" s="58" t="s">
        <v>15</v>
      </c>
      <c r="S25" s="51" t="s">
        <v>24</v>
      </c>
      <c r="T25" s="58" t="s">
        <v>16</v>
      </c>
      <c r="U25" s="51" t="s">
        <v>17</v>
      </c>
      <c r="V25" s="58" t="s">
        <v>18</v>
      </c>
      <c r="W25" s="51" t="s">
        <v>19</v>
      </c>
      <c r="X25" s="58" t="s">
        <v>20</v>
      </c>
      <c r="Y25" s="51" t="s">
        <v>21</v>
      </c>
      <c r="Z25" s="52" t="s">
        <v>22</v>
      </c>
      <c r="AA25" s="52" t="s">
        <v>81</v>
      </c>
      <c r="AB25" s="44"/>
      <c r="AC25" s="44"/>
      <c r="AD25" s="44"/>
    </row>
    <row r="26" spans="1:30" ht="19.5" customHeight="1" thickBot="1">
      <c r="A26" s="54">
        <v>6</v>
      </c>
      <c r="B26" s="83" t="s">
        <v>153</v>
      </c>
      <c r="C26" s="60" t="s">
        <v>54</v>
      </c>
      <c r="D26" s="84">
        <v>3</v>
      </c>
      <c r="E26" s="107">
        <f>D26*6</f>
        <v>18</v>
      </c>
      <c r="F26" s="84">
        <v>8</v>
      </c>
      <c r="G26" s="107">
        <f>F26*3</f>
        <v>24</v>
      </c>
      <c r="H26" s="84"/>
      <c r="I26" s="107">
        <f>IF(H26&gt;5,10+(H26-5)*3,H26*2)</f>
        <v>0</v>
      </c>
      <c r="J26" s="54"/>
      <c r="K26" s="94"/>
      <c r="L26" s="84"/>
      <c r="M26" s="107">
        <f>L26*5</f>
        <v>0</v>
      </c>
      <c r="N26" s="84"/>
      <c r="O26" s="107">
        <f>N26*3</f>
        <v>0</v>
      </c>
      <c r="P26" s="84"/>
      <c r="Q26" s="107">
        <f>P26*1</f>
        <v>0</v>
      </c>
      <c r="R26" s="84">
        <v>1</v>
      </c>
      <c r="S26" s="107">
        <f>R26*5</f>
        <v>5</v>
      </c>
      <c r="T26" s="84"/>
      <c r="U26" s="107">
        <f>T26*5</f>
        <v>0</v>
      </c>
      <c r="V26" s="84"/>
      <c r="W26" s="107">
        <f>V26*1</f>
        <v>0</v>
      </c>
      <c r="X26" s="84"/>
      <c r="Y26" s="107">
        <f>X26*3</f>
        <v>0</v>
      </c>
      <c r="Z26" s="92">
        <f>E26+G26+I26+J26+K26+M26+O26+Q26+S26+U26+W26+Y26</f>
        <v>47</v>
      </c>
      <c r="AA26" s="54" t="s">
        <v>115</v>
      </c>
      <c r="AB26" s="77"/>
      <c r="AC26" s="44"/>
      <c r="AD26" s="44"/>
    </row>
    <row r="27" spans="1:30" ht="12.75">
      <c r="A27" s="44"/>
      <c r="B27" s="44" t="s">
        <v>59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ht="12.75">
      <c r="A28" s="44"/>
      <c r="B28" s="44" t="s">
        <v>103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ht="12.75">
      <c r="B29" s="44" t="s">
        <v>123</v>
      </c>
    </row>
    <row r="30" ht="12.75">
      <c r="B30" s="44" t="s">
        <v>124</v>
      </c>
    </row>
  </sheetData>
  <sheetProtection/>
  <mergeCells count="3">
    <mergeCell ref="B24:Z24"/>
    <mergeCell ref="B9:Z9"/>
    <mergeCell ref="B21:Z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2" manualBreakCount="2">
    <brk id="8" max="255" man="1"/>
    <brk id="2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AB20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33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  <c r="AB1" s="35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80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83" t="s">
        <v>83</v>
      </c>
      <c r="C4" s="54" t="s">
        <v>54</v>
      </c>
      <c r="D4" s="84">
        <v>15</v>
      </c>
      <c r="E4" s="85">
        <f>D4*6</f>
        <v>90</v>
      </c>
      <c r="F4" s="84">
        <v>9</v>
      </c>
      <c r="G4" s="85">
        <f>F4*3</f>
        <v>27</v>
      </c>
      <c r="H4" s="84">
        <v>8</v>
      </c>
      <c r="I4" s="85">
        <f>IF(H4&gt;5,10+(H4-5)*3,H4*2)</f>
        <v>19</v>
      </c>
      <c r="J4" s="83"/>
      <c r="K4" s="83">
        <v>18</v>
      </c>
      <c r="L4" s="84"/>
      <c r="M4" s="85">
        <f>L4*5</f>
        <v>0</v>
      </c>
      <c r="N4" s="84"/>
      <c r="O4" s="85">
        <f>N4*3</f>
        <v>0</v>
      </c>
      <c r="P4" s="84">
        <v>3</v>
      </c>
      <c r="Q4" s="85">
        <f>P4*1</f>
        <v>3</v>
      </c>
      <c r="R4" s="84">
        <v>2</v>
      </c>
      <c r="S4" s="85">
        <f>R4*5</f>
        <v>10</v>
      </c>
      <c r="T4" s="84"/>
      <c r="U4" s="85">
        <f>T4*5</f>
        <v>0</v>
      </c>
      <c r="V4" s="84"/>
      <c r="W4" s="85">
        <f>V4*1</f>
        <v>0</v>
      </c>
      <c r="X4" s="84">
        <v>4</v>
      </c>
      <c r="Y4" s="85">
        <f>X4*3</f>
        <v>12</v>
      </c>
      <c r="Z4" s="86">
        <f>E4+G4+I4+J4+K4+M4+O4+Q4+S4+U4+W4+Y4</f>
        <v>179</v>
      </c>
      <c r="AA4" s="54" t="s">
        <v>114</v>
      </c>
      <c r="AB4" s="74" t="s">
        <v>105</v>
      </c>
    </row>
    <row r="5" spans="1:28" ht="12.75">
      <c r="A5" s="43"/>
      <c r="B5" s="44" t="s">
        <v>59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5"/>
      <c r="AA5" s="44"/>
      <c r="AB5" s="44"/>
    </row>
    <row r="6" spans="1:28" ht="12.75">
      <c r="A6" s="43"/>
      <c r="B6" s="44" t="s">
        <v>103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5"/>
      <c r="AA6" s="44"/>
      <c r="AB6" s="44"/>
    </row>
    <row r="7" spans="1:28" ht="12.75">
      <c r="A7" s="43"/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5"/>
      <c r="AA7" s="44"/>
      <c r="AB7" s="44"/>
    </row>
    <row r="8" spans="1:28" ht="15.75" thickBot="1">
      <c r="A8" s="70"/>
      <c r="B8" s="134" t="s">
        <v>101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44"/>
      <c r="AB8" s="44"/>
    </row>
    <row r="9" spans="1:28" ht="180" thickBot="1">
      <c r="A9" s="56" t="s">
        <v>0</v>
      </c>
      <c r="B9" s="56" t="s">
        <v>1</v>
      </c>
      <c r="C9" s="56" t="s">
        <v>58</v>
      </c>
      <c r="D9" s="58" t="s">
        <v>3</v>
      </c>
      <c r="E9" s="51" t="s">
        <v>2</v>
      </c>
      <c r="F9" s="58" t="s">
        <v>4</v>
      </c>
      <c r="G9" s="51" t="s">
        <v>5</v>
      </c>
      <c r="H9" s="58" t="s">
        <v>6</v>
      </c>
      <c r="I9" s="51" t="s">
        <v>9</v>
      </c>
      <c r="J9" s="59" t="s">
        <v>78</v>
      </c>
      <c r="K9" s="59" t="s">
        <v>121</v>
      </c>
      <c r="L9" s="58" t="s">
        <v>8</v>
      </c>
      <c r="M9" s="51" t="s">
        <v>10</v>
      </c>
      <c r="N9" s="58" t="s">
        <v>12</v>
      </c>
      <c r="O9" s="51" t="s">
        <v>11</v>
      </c>
      <c r="P9" s="58" t="s">
        <v>13</v>
      </c>
      <c r="Q9" s="51" t="s">
        <v>14</v>
      </c>
      <c r="R9" s="58" t="s">
        <v>15</v>
      </c>
      <c r="S9" s="51" t="s">
        <v>24</v>
      </c>
      <c r="T9" s="58" t="s">
        <v>16</v>
      </c>
      <c r="U9" s="51" t="s">
        <v>17</v>
      </c>
      <c r="V9" s="58" t="s">
        <v>18</v>
      </c>
      <c r="W9" s="51" t="s">
        <v>19</v>
      </c>
      <c r="X9" s="58" t="s">
        <v>20</v>
      </c>
      <c r="Y9" s="51" t="s">
        <v>21</v>
      </c>
      <c r="Z9" s="52" t="s">
        <v>22</v>
      </c>
      <c r="AA9" s="52" t="s">
        <v>81</v>
      </c>
      <c r="AB9" s="44"/>
    </row>
    <row r="10" spans="1:28" ht="23.25" thickBot="1">
      <c r="A10" s="54">
        <v>2</v>
      </c>
      <c r="B10" s="83" t="s">
        <v>150</v>
      </c>
      <c r="C10" s="60" t="s">
        <v>55</v>
      </c>
      <c r="D10" s="84">
        <v>24</v>
      </c>
      <c r="E10" s="85">
        <f>D10*6</f>
        <v>144</v>
      </c>
      <c r="F10" s="84">
        <v>3</v>
      </c>
      <c r="G10" s="107">
        <f>F10*3</f>
        <v>9</v>
      </c>
      <c r="H10" s="84"/>
      <c r="I10" s="85">
        <f>IF(H10&gt;5,10+(H10-5)*3,H10*2)</f>
        <v>0</v>
      </c>
      <c r="J10" s="54"/>
      <c r="K10" s="87">
        <v>12</v>
      </c>
      <c r="L10" s="84"/>
      <c r="M10" s="85">
        <f>L10*5</f>
        <v>0</v>
      </c>
      <c r="N10" s="84"/>
      <c r="O10" s="85">
        <f>N10*3</f>
        <v>0</v>
      </c>
      <c r="P10" s="84"/>
      <c r="Q10" s="85">
        <f>P10*1</f>
        <v>0</v>
      </c>
      <c r="R10" s="84">
        <v>1</v>
      </c>
      <c r="S10" s="85">
        <f>R10*5</f>
        <v>5</v>
      </c>
      <c r="T10" s="84"/>
      <c r="U10" s="85">
        <f>T10*5</f>
        <v>0</v>
      </c>
      <c r="V10" s="84"/>
      <c r="W10" s="85">
        <f>V10*1</f>
        <v>0</v>
      </c>
      <c r="X10" s="84"/>
      <c r="Y10" s="85">
        <f>X10*3</f>
        <v>0</v>
      </c>
      <c r="Z10" s="86">
        <f>E10+G10+I10+J10+K10+M10+O10+Q10+S10+U10+W10+Y10</f>
        <v>170</v>
      </c>
      <c r="AA10" s="54" t="s">
        <v>108</v>
      </c>
      <c r="AB10" s="77"/>
    </row>
    <row r="11" spans="1:28" ht="23.25" thickBot="1">
      <c r="A11" s="54">
        <v>3</v>
      </c>
      <c r="B11" s="83" t="s">
        <v>149</v>
      </c>
      <c r="C11" s="60" t="s">
        <v>55</v>
      </c>
      <c r="D11" s="84">
        <v>1</v>
      </c>
      <c r="E11" s="85">
        <f>D11*6</f>
        <v>6</v>
      </c>
      <c r="F11" s="84">
        <v>6</v>
      </c>
      <c r="G11" s="107">
        <f>F11*3</f>
        <v>18</v>
      </c>
      <c r="H11" s="84"/>
      <c r="I11" s="85">
        <f>IF(H11&gt;5,10+(H11-5)*3,H11*2)</f>
        <v>0</v>
      </c>
      <c r="J11" s="54"/>
      <c r="K11" s="87"/>
      <c r="L11" s="84"/>
      <c r="M11" s="85">
        <f>L11*5</f>
        <v>0</v>
      </c>
      <c r="N11" s="84"/>
      <c r="O11" s="85">
        <f>N11*3</f>
        <v>0</v>
      </c>
      <c r="P11" s="84"/>
      <c r="Q11" s="85">
        <f>P11*1</f>
        <v>0</v>
      </c>
      <c r="R11" s="84">
        <v>1</v>
      </c>
      <c r="S11" s="85">
        <f>R11*5</f>
        <v>5</v>
      </c>
      <c r="T11" s="84"/>
      <c r="U11" s="85">
        <f>T11*5</f>
        <v>0</v>
      </c>
      <c r="V11" s="84"/>
      <c r="W11" s="85">
        <f>V11*1</f>
        <v>0</v>
      </c>
      <c r="X11" s="84">
        <v>1</v>
      </c>
      <c r="Y11" s="85">
        <f>X11*3</f>
        <v>3</v>
      </c>
      <c r="Z11" s="86">
        <f>E11+G11+I11+J11+K11+M11+O11+Q11+S11+U11+W11+Y11</f>
        <v>32</v>
      </c>
      <c r="AA11" s="54" t="s">
        <v>105</v>
      </c>
      <c r="AB11" s="43"/>
    </row>
    <row r="12" spans="1:28" ht="12.75">
      <c r="A12" s="43"/>
      <c r="B12" s="44" t="s">
        <v>59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5"/>
      <c r="AA12" s="44"/>
      <c r="AB12" s="44"/>
    </row>
    <row r="13" spans="1:28" ht="12.75">
      <c r="A13" s="43"/>
      <c r="B13" s="44" t="s">
        <v>103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5"/>
      <c r="AA13" s="44"/>
      <c r="AB13" s="44"/>
    </row>
    <row r="14" spans="1:28" ht="12.75">
      <c r="A14" s="44"/>
      <c r="B14" s="44" t="s">
        <v>122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</sheetData>
  <sheetProtection/>
  <mergeCells count="1">
    <mergeCell ref="B8:Z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7"/>
  </sheetPr>
  <dimension ref="A1:AB1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22.421875" style="0" bestFit="1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7.140625" style="0" bestFit="1" customWidth="1"/>
    <col min="27" max="27" width="5.28125" style="0" customWidth="1"/>
    <col min="28" max="28" width="2.28125" style="0" customWidth="1"/>
  </cols>
  <sheetData>
    <row r="1" spans="1:28" ht="37.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  <c r="AB1" s="38"/>
    </row>
    <row r="2" spans="1:28" ht="15.75" thickBot="1">
      <c r="A2" s="5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4"/>
      <c r="AB2" s="44"/>
    </row>
    <row r="3" spans="1:28" ht="199.5" customHeight="1" thickBot="1">
      <c r="A3" s="63" t="s">
        <v>0</v>
      </c>
      <c r="B3" s="63" t="s">
        <v>1</v>
      </c>
      <c r="C3" s="63" t="s">
        <v>58</v>
      </c>
      <c r="D3" s="66" t="s">
        <v>3</v>
      </c>
      <c r="E3" s="61" t="s">
        <v>2</v>
      </c>
      <c r="F3" s="66" t="s">
        <v>4</v>
      </c>
      <c r="G3" s="61" t="s">
        <v>5</v>
      </c>
      <c r="H3" s="66" t="s">
        <v>6</v>
      </c>
      <c r="I3" s="61" t="s">
        <v>9</v>
      </c>
      <c r="J3" s="59" t="s">
        <v>78</v>
      </c>
      <c r="K3" s="59" t="s">
        <v>121</v>
      </c>
      <c r="L3" s="66" t="s">
        <v>8</v>
      </c>
      <c r="M3" s="61" t="s">
        <v>10</v>
      </c>
      <c r="N3" s="66" t="s">
        <v>12</v>
      </c>
      <c r="O3" s="61" t="s">
        <v>11</v>
      </c>
      <c r="P3" s="66" t="s">
        <v>13</v>
      </c>
      <c r="Q3" s="61" t="s">
        <v>14</v>
      </c>
      <c r="R3" s="66" t="s">
        <v>15</v>
      </c>
      <c r="S3" s="61" t="s">
        <v>24</v>
      </c>
      <c r="T3" s="66" t="s">
        <v>16</v>
      </c>
      <c r="U3" s="61" t="s">
        <v>17</v>
      </c>
      <c r="V3" s="66" t="s">
        <v>18</v>
      </c>
      <c r="W3" s="61" t="s">
        <v>19</v>
      </c>
      <c r="X3" s="66" t="s">
        <v>20</v>
      </c>
      <c r="Y3" s="61" t="s">
        <v>21</v>
      </c>
      <c r="Z3" s="62" t="s">
        <v>22</v>
      </c>
      <c r="AA3" s="52" t="s">
        <v>165</v>
      </c>
      <c r="AB3" s="52" t="s">
        <v>81</v>
      </c>
    </row>
    <row r="4" spans="1:28" ht="23.25" thickBot="1">
      <c r="A4" s="108">
        <v>1</v>
      </c>
      <c r="B4" s="109" t="s">
        <v>61</v>
      </c>
      <c r="C4" s="63" t="s">
        <v>54</v>
      </c>
      <c r="D4" s="64">
        <v>16</v>
      </c>
      <c r="E4" s="110">
        <f>D4*6</f>
        <v>96</v>
      </c>
      <c r="F4" s="64">
        <v>3</v>
      </c>
      <c r="G4" s="110">
        <f>F4*3</f>
        <v>9</v>
      </c>
      <c r="H4" s="64">
        <v>3</v>
      </c>
      <c r="I4" s="110">
        <f>IF(H4&gt;5,10+(H4-5)*3,H4*2)</f>
        <v>6</v>
      </c>
      <c r="J4" s="109"/>
      <c r="K4" s="109"/>
      <c r="L4" s="64"/>
      <c r="M4" s="110">
        <f>L4*5</f>
        <v>0</v>
      </c>
      <c r="N4" s="64"/>
      <c r="O4" s="110">
        <f>N4*3</f>
        <v>0</v>
      </c>
      <c r="P4" s="64"/>
      <c r="Q4" s="110">
        <f>P4*1</f>
        <v>0</v>
      </c>
      <c r="R4" s="64">
        <v>2</v>
      </c>
      <c r="S4" s="110">
        <f>R4*5</f>
        <v>10</v>
      </c>
      <c r="T4" s="64"/>
      <c r="U4" s="110">
        <f>T4*5</f>
        <v>0</v>
      </c>
      <c r="V4" s="64"/>
      <c r="W4" s="110">
        <f>V4*1</f>
        <v>0</v>
      </c>
      <c r="X4" s="64">
        <v>6</v>
      </c>
      <c r="Y4" s="110">
        <f>X4*3</f>
        <v>18</v>
      </c>
      <c r="Z4" s="111">
        <f>E4+G4+I4+J4+K4+M4+O4+Q4+S4+U4+W4+Y4</f>
        <v>139</v>
      </c>
      <c r="AA4" s="54" t="s">
        <v>106</v>
      </c>
      <c r="AB4" s="54" t="s">
        <v>105</v>
      </c>
    </row>
    <row r="5" spans="1:28" ht="12.75">
      <c r="A5" s="44"/>
      <c r="B5" s="44" t="s">
        <v>59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2.75">
      <c r="A6" s="44"/>
      <c r="B6" s="44" t="s">
        <v>103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5.75" customHeight="1" thickBot="1">
      <c r="A8" s="136" t="s">
        <v>95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44"/>
      <c r="AB8" s="44"/>
    </row>
    <row r="9" spans="1:28" ht="180" thickBot="1">
      <c r="A9" s="56" t="s">
        <v>0</v>
      </c>
      <c r="B9" s="56" t="s">
        <v>1</v>
      </c>
      <c r="C9" s="56" t="s">
        <v>58</v>
      </c>
      <c r="D9" s="58" t="s">
        <v>3</v>
      </c>
      <c r="E9" s="51" t="s">
        <v>2</v>
      </c>
      <c r="F9" s="58" t="s">
        <v>4</v>
      </c>
      <c r="G9" s="51" t="s">
        <v>5</v>
      </c>
      <c r="H9" s="58" t="s">
        <v>6</v>
      </c>
      <c r="I9" s="51" t="s">
        <v>9</v>
      </c>
      <c r="J9" s="59" t="s">
        <v>78</v>
      </c>
      <c r="K9" s="59" t="s">
        <v>121</v>
      </c>
      <c r="L9" s="58" t="s">
        <v>8</v>
      </c>
      <c r="M9" s="51" t="s">
        <v>10</v>
      </c>
      <c r="N9" s="58" t="s">
        <v>12</v>
      </c>
      <c r="O9" s="51" t="s">
        <v>11</v>
      </c>
      <c r="P9" s="58" t="s">
        <v>13</v>
      </c>
      <c r="Q9" s="51" t="s">
        <v>14</v>
      </c>
      <c r="R9" s="58" t="s">
        <v>15</v>
      </c>
      <c r="S9" s="51" t="s">
        <v>24</v>
      </c>
      <c r="T9" s="58" t="s">
        <v>16</v>
      </c>
      <c r="U9" s="51" t="s">
        <v>17</v>
      </c>
      <c r="V9" s="58" t="s">
        <v>18</v>
      </c>
      <c r="W9" s="51" t="s">
        <v>19</v>
      </c>
      <c r="X9" s="58" t="s">
        <v>20</v>
      </c>
      <c r="Y9" s="51" t="s">
        <v>21</v>
      </c>
      <c r="Z9" s="52" t="s">
        <v>22</v>
      </c>
      <c r="AA9" s="52" t="s">
        <v>81</v>
      </c>
      <c r="AB9" s="44"/>
    </row>
    <row r="10" spans="1:28" ht="23.25" thickBot="1">
      <c r="A10" s="54">
        <v>2</v>
      </c>
      <c r="B10" s="83" t="s">
        <v>146</v>
      </c>
      <c r="C10" s="54" t="s">
        <v>55</v>
      </c>
      <c r="D10" s="84">
        <v>18</v>
      </c>
      <c r="E10" s="85">
        <f>D10*6</f>
        <v>108</v>
      </c>
      <c r="F10" s="84">
        <v>2</v>
      </c>
      <c r="G10" s="85">
        <f>F10*3</f>
        <v>6</v>
      </c>
      <c r="H10" s="84"/>
      <c r="I10" s="85">
        <f>IF(H10&gt;5,10+(H10-5)*3,H10*2)</f>
        <v>0</v>
      </c>
      <c r="J10" s="83"/>
      <c r="K10" s="83">
        <v>12</v>
      </c>
      <c r="L10" s="84"/>
      <c r="M10" s="85">
        <v>0</v>
      </c>
      <c r="N10" s="84"/>
      <c r="O10" s="85">
        <v>0</v>
      </c>
      <c r="P10" s="84">
        <v>3</v>
      </c>
      <c r="Q10" s="85">
        <v>0</v>
      </c>
      <c r="R10" s="84"/>
      <c r="S10" s="85">
        <f>R10*5</f>
        <v>0</v>
      </c>
      <c r="T10" s="84"/>
      <c r="U10" s="85">
        <v>0</v>
      </c>
      <c r="V10" s="84"/>
      <c r="W10" s="85">
        <v>0</v>
      </c>
      <c r="X10" s="84">
        <v>1</v>
      </c>
      <c r="Y10" s="85">
        <f>X10*3</f>
        <v>3</v>
      </c>
      <c r="Z10" s="92">
        <f>E10+G10+I10+J10+K10+M10+O10+Q10+S10+U10+W10+Y10</f>
        <v>129</v>
      </c>
      <c r="AA10" s="54" t="s">
        <v>113</v>
      </c>
      <c r="AB10" s="44"/>
    </row>
    <row r="11" spans="1:28" ht="12.75">
      <c r="A11" s="44"/>
      <c r="B11" s="44" t="s">
        <v>59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2.75">
      <c r="A12" s="44"/>
      <c r="B12" s="44" t="s">
        <v>103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2.75">
      <c r="A13" s="44"/>
      <c r="B13" s="44" t="s">
        <v>122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</sheetData>
  <sheetProtection/>
  <mergeCells count="1">
    <mergeCell ref="A8:Z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AB8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19.140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</cols>
  <sheetData>
    <row r="1" spans="1:28" ht="37.5">
      <c r="A1" s="39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80" thickBot="1">
      <c r="A3" s="63" t="s">
        <v>0</v>
      </c>
      <c r="B3" s="63" t="s">
        <v>1</v>
      </c>
      <c r="C3" s="63" t="s">
        <v>58</v>
      </c>
      <c r="D3" s="66" t="s">
        <v>3</v>
      </c>
      <c r="E3" s="61" t="s">
        <v>2</v>
      </c>
      <c r="F3" s="66" t="s">
        <v>4</v>
      </c>
      <c r="G3" s="61" t="s">
        <v>5</v>
      </c>
      <c r="H3" s="66" t="s">
        <v>6</v>
      </c>
      <c r="I3" s="61" t="s">
        <v>9</v>
      </c>
      <c r="J3" s="59" t="s">
        <v>78</v>
      </c>
      <c r="K3" s="59" t="s">
        <v>121</v>
      </c>
      <c r="L3" s="66" t="s">
        <v>8</v>
      </c>
      <c r="M3" s="61" t="s">
        <v>10</v>
      </c>
      <c r="N3" s="66" t="s">
        <v>12</v>
      </c>
      <c r="O3" s="61" t="s">
        <v>11</v>
      </c>
      <c r="P3" s="66" t="s">
        <v>13</v>
      </c>
      <c r="Q3" s="61" t="s">
        <v>14</v>
      </c>
      <c r="R3" s="66" t="s">
        <v>15</v>
      </c>
      <c r="S3" s="61" t="s">
        <v>24</v>
      </c>
      <c r="T3" s="66" t="s">
        <v>16</v>
      </c>
      <c r="U3" s="61" t="s">
        <v>17</v>
      </c>
      <c r="V3" s="66" t="s">
        <v>18</v>
      </c>
      <c r="W3" s="61" t="s">
        <v>19</v>
      </c>
      <c r="X3" s="66" t="s">
        <v>20</v>
      </c>
      <c r="Y3" s="61" t="s">
        <v>21</v>
      </c>
      <c r="Z3" s="62" t="s">
        <v>22</v>
      </c>
      <c r="AA3" s="52" t="s">
        <v>165</v>
      </c>
      <c r="AB3" s="52" t="s">
        <v>81</v>
      </c>
    </row>
    <row r="4" spans="1:28" ht="23.25" thickBot="1">
      <c r="A4" s="112">
        <v>1</v>
      </c>
      <c r="B4" s="83" t="s">
        <v>96</v>
      </c>
      <c r="C4" s="54" t="s">
        <v>55</v>
      </c>
      <c r="D4" s="84">
        <v>6</v>
      </c>
      <c r="E4" s="85">
        <f>D4*6</f>
        <v>36</v>
      </c>
      <c r="F4" s="84">
        <v>8</v>
      </c>
      <c r="G4" s="85">
        <f>F4*3</f>
        <v>24</v>
      </c>
      <c r="H4" s="84"/>
      <c r="I4" s="85">
        <f>IF(H4&gt;5,10+(H4-5)*3,H4*2)</f>
        <v>0</v>
      </c>
      <c r="J4" s="83"/>
      <c r="K4" s="83"/>
      <c r="L4" s="84"/>
      <c r="M4" s="85">
        <f>L4*5</f>
        <v>0</v>
      </c>
      <c r="N4" s="84"/>
      <c r="O4" s="85">
        <f>N4*3</f>
        <v>0</v>
      </c>
      <c r="P4" s="84">
        <v>3</v>
      </c>
      <c r="Q4" s="85">
        <f>P4*1</f>
        <v>3</v>
      </c>
      <c r="R4" s="84">
        <v>3</v>
      </c>
      <c r="S4" s="85">
        <f>R4*5</f>
        <v>15</v>
      </c>
      <c r="T4" s="84"/>
      <c r="U4" s="85">
        <f>T4*5</f>
        <v>0</v>
      </c>
      <c r="V4" s="84"/>
      <c r="W4" s="85">
        <f>V4*1</f>
        <v>0</v>
      </c>
      <c r="X4" s="84">
        <v>1</v>
      </c>
      <c r="Y4" s="85">
        <f>X4*3</f>
        <v>3</v>
      </c>
      <c r="Z4" s="86">
        <f>E4+G4+I4+J4+K4+M4+O4+Q4+S4+U4+W4+Y4</f>
        <v>81</v>
      </c>
      <c r="AA4" s="54" t="s">
        <v>145</v>
      </c>
      <c r="AB4" s="54" t="s">
        <v>112</v>
      </c>
    </row>
    <row r="5" spans="1:28" ht="23.25" thickBot="1">
      <c r="A5" s="54">
        <v>2</v>
      </c>
      <c r="B5" s="83" t="s">
        <v>89</v>
      </c>
      <c r="C5" s="54" t="s">
        <v>54</v>
      </c>
      <c r="D5" s="84">
        <v>2</v>
      </c>
      <c r="E5" s="85">
        <f>D5*6</f>
        <v>12</v>
      </c>
      <c r="F5" s="84">
        <v>8</v>
      </c>
      <c r="G5" s="85">
        <f>F5*3</f>
        <v>24</v>
      </c>
      <c r="H5" s="84"/>
      <c r="I5" s="85">
        <f>IF(H5&gt;5,10+(H5-5)*3,H5*2)</f>
        <v>0</v>
      </c>
      <c r="J5" s="83"/>
      <c r="K5" s="83"/>
      <c r="L5" s="84"/>
      <c r="M5" s="85">
        <f>L5*5</f>
        <v>0</v>
      </c>
      <c r="N5" s="84"/>
      <c r="O5" s="85">
        <f>N5*3</f>
        <v>0</v>
      </c>
      <c r="P5" s="84">
        <v>5</v>
      </c>
      <c r="Q5" s="85">
        <f>P5*1</f>
        <v>5</v>
      </c>
      <c r="R5" s="84">
        <v>1</v>
      </c>
      <c r="S5" s="85">
        <f>R5*5</f>
        <v>5</v>
      </c>
      <c r="T5" s="84"/>
      <c r="U5" s="85">
        <f>T5*5</f>
        <v>0</v>
      </c>
      <c r="V5" s="84"/>
      <c r="W5" s="85">
        <f>V5*1</f>
        <v>0</v>
      </c>
      <c r="X5" s="84">
        <v>1</v>
      </c>
      <c r="Y5" s="85">
        <f>X5*3</f>
        <v>3</v>
      </c>
      <c r="Z5" s="86">
        <f>E5+G5+I5+J5+K5+M5+O5+Q5+S5+U5+W5+Y5</f>
        <v>49</v>
      </c>
      <c r="AA5" s="54" t="s">
        <v>136</v>
      </c>
      <c r="AB5" s="74" t="s">
        <v>82</v>
      </c>
    </row>
    <row r="6" spans="1:28" ht="12.75">
      <c r="A6" s="44"/>
      <c r="B6" s="44" t="s">
        <v>59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44"/>
      <c r="B7" s="44" t="s">
        <v>103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808080"/>
  </sheetPr>
  <dimension ref="A1:D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5.140625" style="0" bestFit="1" customWidth="1"/>
    <col min="2" max="2" width="15.28125" style="0" bestFit="1" customWidth="1"/>
    <col min="3" max="3" width="15.140625" style="0" customWidth="1"/>
    <col min="4" max="4" width="44.7109375" style="0" bestFit="1" customWidth="1"/>
  </cols>
  <sheetData>
    <row r="1" spans="1:4" ht="37.5">
      <c r="A1" s="41" t="s">
        <v>26</v>
      </c>
      <c r="B1" s="42"/>
      <c r="C1" s="42"/>
      <c r="D1" s="42"/>
    </row>
    <row r="2" spans="1:4" ht="26.25">
      <c r="A2" s="80" t="s">
        <v>26</v>
      </c>
      <c r="B2" s="80" t="s">
        <v>53</v>
      </c>
      <c r="C2" s="81" t="s">
        <v>65</v>
      </c>
      <c r="D2" s="80" t="s">
        <v>27</v>
      </c>
    </row>
    <row r="3" spans="1:4" s="2" customFormat="1" ht="26.25">
      <c r="A3" s="88" t="s">
        <v>141</v>
      </c>
      <c r="B3" s="88" t="s">
        <v>54</v>
      </c>
      <c r="C3" s="106" t="s">
        <v>142</v>
      </c>
      <c r="D3" s="89" t="s">
        <v>90</v>
      </c>
    </row>
    <row r="4" spans="1:4" s="2" customFormat="1" ht="26.25">
      <c r="A4" s="88" t="s">
        <v>133</v>
      </c>
      <c r="B4" s="88" t="s">
        <v>55</v>
      </c>
      <c r="C4" s="89" t="s">
        <v>44</v>
      </c>
      <c r="D4" s="89" t="s">
        <v>90</v>
      </c>
    </row>
    <row r="5" spans="1:4" s="2" customFormat="1" ht="12.75">
      <c r="A5" s="88" t="s">
        <v>163</v>
      </c>
      <c r="B5" s="88" t="s">
        <v>54</v>
      </c>
      <c r="C5" s="89" t="s">
        <v>48</v>
      </c>
      <c r="D5" s="89" t="s">
        <v>164</v>
      </c>
    </row>
    <row r="6" spans="1:4" s="2" customFormat="1" ht="12.75">
      <c r="A6" s="88" t="s">
        <v>139</v>
      </c>
      <c r="B6" s="88" t="s">
        <v>55</v>
      </c>
      <c r="C6" s="89" t="s">
        <v>44</v>
      </c>
      <c r="D6" s="89" t="s">
        <v>140</v>
      </c>
    </row>
    <row r="7" spans="1:4" ht="12.75">
      <c r="A7" s="88" t="s">
        <v>157</v>
      </c>
      <c r="B7" s="88" t="s">
        <v>54</v>
      </c>
      <c r="C7" s="106" t="s">
        <v>158</v>
      </c>
      <c r="D7" s="89" t="s">
        <v>162</v>
      </c>
    </row>
    <row r="8" spans="1:4" ht="26.25">
      <c r="A8" s="88" t="s">
        <v>143</v>
      </c>
      <c r="B8" s="88" t="s">
        <v>54</v>
      </c>
      <c r="C8" s="106" t="s">
        <v>144</v>
      </c>
      <c r="D8" s="89" t="s">
        <v>90</v>
      </c>
    </row>
    <row r="9" spans="1:4" ht="26.25">
      <c r="A9" s="88" t="s">
        <v>132</v>
      </c>
      <c r="B9" s="88" t="s">
        <v>55</v>
      </c>
      <c r="C9" s="106" t="s">
        <v>156</v>
      </c>
      <c r="D9" s="89" t="s">
        <v>90</v>
      </c>
    </row>
    <row r="10" spans="1:4" ht="12.75">
      <c r="A10" s="88" t="s">
        <v>80</v>
      </c>
      <c r="B10" s="88" t="s">
        <v>55</v>
      </c>
      <c r="C10" s="89" t="s">
        <v>33</v>
      </c>
      <c r="D10" s="89" t="s">
        <v>79</v>
      </c>
    </row>
    <row r="11" spans="1:4" ht="12.75">
      <c r="A11" s="88" t="s">
        <v>88</v>
      </c>
      <c r="B11" s="88" t="s">
        <v>55</v>
      </c>
      <c r="C11" s="106" t="s">
        <v>44</v>
      </c>
      <c r="D11" s="89" t="s">
        <v>79</v>
      </c>
    </row>
    <row r="12" spans="1:4" ht="26.25">
      <c r="A12" s="88" t="s">
        <v>97</v>
      </c>
      <c r="B12" s="88" t="s">
        <v>98</v>
      </c>
      <c r="C12" s="89" t="s">
        <v>49</v>
      </c>
      <c r="D12" s="89" t="s">
        <v>99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1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21.00390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9.421875" style="0" customWidth="1"/>
    <col min="27" max="27" width="6.28125" style="0" customWidth="1"/>
    <col min="28" max="28" width="3.28125" style="0" customWidth="1"/>
  </cols>
  <sheetData>
    <row r="1" spans="1:28" ht="37.5">
      <c r="A1" s="5" t="s">
        <v>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2"/>
      <c r="AB1" s="12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99.5" customHeight="1" thickBot="1">
      <c r="A3" s="56" t="s">
        <v>0</v>
      </c>
      <c r="B3" s="64" t="s">
        <v>1</v>
      </c>
      <c r="C3" s="65" t="s">
        <v>58</v>
      </c>
      <c r="D3" s="66" t="s">
        <v>3</v>
      </c>
      <c r="E3" s="61" t="s">
        <v>2</v>
      </c>
      <c r="F3" s="66" t="s">
        <v>4</v>
      </c>
      <c r="G3" s="61" t="s">
        <v>5</v>
      </c>
      <c r="H3" s="66" t="s">
        <v>6</v>
      </c>
      <c r="I3" s="61" t="s">
        <v>9</v>
      </c>
      <c r="J3" s="59" t="s">
        <v>78</v>
      </c>
      <c r="K3" s="59" t="s">
        <v>121</v>
      </c>
      <c r="L3" s="66" t="s">
        <v>8</v>
      </c>
      <c r="M3" s="61" t="s">
        <v>10</v>
      </c>
      <c r="N3" s="66" t="s">
        <v>12</v>
      </c>
      <c r="O3" s="61" t="s">
        <v>11</v>
      </c>
      <c r="P3" s="66" t="s">
        <v>13</v>
      </c>
      <c r="Q3" s="61" t="s">
        <v>14</v>
      </c>
      <c r="R3" s="66" t="s">
        <v>15</v>
      </c>
      <c r="S3" s="61" t="s">
        <v>24</v>
      </c>
      <c r="T3" s="66" t="s">
        <v>16</v>
      </c>
      <c r="U3" s="61" t="s">
        <v>17</v>
      </c>
      <c r="V3" s="66" t="s">
        <v>18</v>
      </c>
      <c r="W3" s="61" t="s">
        <v>19</v>
      </c>
      <c r="X3" s="66" t="s">
        <v>20</v>
      </c>
      <c r="Y3" s="61" t="s">
        <v>21</v>
      </c>
      <c r="Z3" s="62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93" t="s">
        <v>73</v>
      </c>
      <c r="C4" s="54" t="s">
        <v>54</v>
      </c>
      <c r="D4" s="84">
        <v>8</v>
      </c>
      <c r="E4" s="85">
        <f>D4*6</f>
        <v>48</v>
      </c>
      <c r="F4" s="84">
        <v>7</v>
      </c>
      <c r="G4" s="85">
        <f>F4*3</f>
        <v>21</v>
      </c>
      <c r="H4" s="84">
        <v>7</v>
      </c>
      <c r="I4" s="85">
        <f>IF(H4&gt;5,10+(H4-5)*3,H4*2)</f>
        <v>16</v>
      </c>
      <c r="J4" s="83"/>
      <c r="K4" s="83"/>
      <c r="L4" s="84"/>
      <c r="M4" s="85">
        <f>L4*5</f>
        <v>0</v>
      </c>
      <c r="N4" s="84">
        <v>1</v>
      </c>
      <c r="O4" s="85">
        <f>N4*3</f>
        <v>3</v>
      </c>
      <c r="P4" s="84">
        <v>1</v>
      </c>
      <c r="Q4" s="85">
        <f>P4*1</f>
        <v>1</v>
      </c>
      <c r="R4" s="84">
        <v>2</v>
      </c>
      <c r="S4" s="85">
        <f>R4*5</f>
        <v>10</v>
      </c>
      <c r="T4" s="84"/>
      <c r="U4" s="85">
        <f>T4*5</f>
        <v>0</v>
      </c>
      <c r="V4" s="84"/>
      <c r="W4" s="85">
        <f>V4*1</f>
        <v>0</v>
      </c>
      <c r="X4" s="84">
        <v>2</v>
      </c>
      <c r="Y4" s="85">
        <f>X4*3</f>
        <v>6</v>
      </c>
      <c r="Z4" s="92">
        <f>E4+G4+I4+J4+K4+M4+O4+Q4+S4+U4+W4+Y4</f>
        <v>105</v>
      </c>
      <c r="AA4" s="54" t="s">
        <v>107</v>
      </c>
      <c r="AB4" s="54" t="s">
        <v>105</v>
      </c>
    </row>
    <row r="5" spans="1:28" ht="12.75">
      <c r="A5" s="44"/>
      <c r="B5" s="44" t="s">
        <v>59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2.75">
      <c r="A6" s="44"/>
      <c r="B6" s="44" t="s">
        <v>103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34.5" customHeight="1">
      <c r="A8" s="53" t="s">
        <v>68</v>
      </c>
      <c r="B8" s="130" t="s">
        <v>77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44"/>
      <c r="AB8" s="44"/>
    </row>
    <row r="11" spans="1:26" ht="15">
      <c r="A11" s="55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</sheetData>
  <sheetProtection/>
  <mergeCells count="2">
    <mergeCell ref="B8:Z8"/>
    <mergeCell ref="B11:Z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C22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17.7109375" style="0" customWidth="1"/>
    <col min="3" max="3" width="5.28125" style="0" bestFit="1" customWidth="1"/>
    <col min="4" max="25" width="3.28125" style="0" customWidth="1"/>
    <col min="26" max="26" width="7.140625" style="0" bestFit="1" customWidth="1"/>
    <col min="27" max="27" width="6.00390625" style="0" customWidth="1"/>
    <col min="28" max="28" width="4.7109375" style="0" customWidth="1"/>
    <col min="29" max="29" width="4.00390625" style="0" bestFit="1" customWidth="1"/>
  </cols>
  <sheetData>
    <row r="1" spans="1:28" ht="34.5" customHeight="1">
      <c r="A1" s="46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  <c r="AB1" s="48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80" thickBot="1">
      <c r="A3" s="54" t="s">
        <v>0</v>
      </c>
      <c r="B3" s="54" t="s">
        <v>1</v>
      </c>
      <c r="C3" s="54" t="s">
        <v>58</v>
      </c>
      <c r="D3" s="71" t="s">
        <v>3</v>
      </c>
      <c r="E3" s="68" t="s">
        <v>2</v>
      </c>
      <c r="F3" s="71" t="s">
        <v>4</v>
      </c>
      <c r="G3" s="68" t="s">
        <v>5</v>
      </c>
      <c r="H3" s="71" t="s">
        <v>6</v>
      </c>
      <c r="I3" s="68" t="s">
        <v>9</v>
      </c>
      <c r="J3" s="59" t="s">
        <v>78</v>
      </c>
      <c r="K3" s="59" t="s">
        <v>121</v>
      </c>
      <c r="L3" s="71" t="s">
        <v>8</v>
      </c>
      <c r="M3" s="68" t="s">
        <v>10</v>
      </c>
      <c r="N3" s="71" t="s">
        <v>12</v>
      </c>
      <c r="O3" s="68" t="s">
        <v>11</v>
      </c>
      <c r="P3" s="71" t="s">
        <v>13</v>
      </c>
      <c r="Q3" s="68" t="s">
        <v>14</v>
      </c>
      <c r="R3" s="71" t="s">
        <v>15</v>
      </c>
      <c r="S3" s="68" t="s">
        <v>24</v>
      </c>
      <c r="T3" s="71" t="s">
        <v>16</v>
      </c>
      <c r="U3" s="68" t="s">
        <v>17</v>
      </c>
      <c r="V3" s="71" t="s">
        <v>18</v>
      </c>
      <c r="W3" s="68" t="s">
        <v>19</v>
      </c>
      <c r="X3" s="71" t="s">
        <v>20</v>
      </c>
      <c r="Y3" s="68" t="s">
        <v>21</v>
      </c>
      <c r="Z3" s="69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83" t="s">
        <v>119</v>
      </c>
      <c r="C4" s="54" t="s">
        <v>54</v>
      </c>
      <c r="D4" s="84">
        <v>16</v>
      </c>
      <c r="E4" s="85">
        <f>D4*6</f>
        <v>96</v>
      </c>
      <c r="F4" s="84">
        <v>3</v>
      </c>
      <c r="G4" s="85">
        <f>F4*3</f>
        <v>9</v>
      </c>
      <c r="H4" s="84">
        <v>3</v>
      </c>
      <c r="I4" s="85">
        <f>IF(H4&gt;5,10+(H4-5)*3,H4*2)</f>
        <v>6</v>
      </c>
      <c r="J4" s="83"/>
      <c r="K4" s="83">
        <v>9</v>
      </c>
      <c r="L4" s="84"/>
      <c r="M4" s="85">
        <f>L4*5</f>
        <v>0</v>
      </c>
      <c r="N4" s="84"/>
      <c r="O4" s="85">
        <f>N4*3</f>
        <v>0</v>
      </c>
      <c r="P4" s="84"/>
      <c r="Q4" s="85">
        <f>P4*1</f>
        <v>0</v>
      </c>
      <c r="R4" s="84">
        <v>2</v>
      </c>
      <c r="S4" s="85">
        <f>R4*5</f>
        <v>10</v>
      </c>
      <c r="T4" s="84"/>
      <c r="U4" s="107">
        <f>T4*5</f>
        <v>0</v>
      </c>
      <c r="V4" s="84"/>
      <c r="W4" s="85">
        <f>V4*1</f>
        <v>0</v>
      </c>
      <c r="X4" s="84">
        <v>3</v>
      </c>
      <c r="Y4" s="85">
        <f>X4*3</f>
        <v>9</v>
      </c>
      <c r="Z4" s="86">
        <f>E4+G4+I4+J4+K4+M4+O4+Q4+S4+U4+W4+Y4</f>
        <v>139</v>
      </c>
      <c r="AA4" s="54" t="s">
        <v>107</v>
      </c>
      <c r="AB4" s="54" t="s">
        <v>105</v>
      </c>
    </row>
    <row r="5" spans="1:28" ht="23.25" thickBot="1">
      <c r="A5" s="54">
        <v>2</v>
      </c>
      <c r="B5" s="83" t="s">
        <v>43</v>
      </c>
      <c r="C5" s="54" t="s">
        <v>54</v>
      </c>
      <c r="D5" s="84">
        <v>16</v>
      </c>
      <c r="E5" s="85">
        <f>D5*6</f>
        <v>96</v>
      </c>
      <c r="F5" s="84">
        <v>8</v>
      </c>
      <c r="G5" s="85">
        <f>F5*3</f>
        <v>24</v>
      </c>
      <c r="H5" s="84"/>
      <c r="I5" s="85">
        <f>IF(H5&gt;5,10+(H5-5)*3,H5*2)</f>
        <v>0</v>
      </c>
      <c r="J5" s="83"/>
      <c r="K5" s="83">
        <v>12</v>
      </c>
      <c r="L5" s="84"/>
      <c r="M5" s="85">
        <f>L5*5</f>
        <v>0</v>
      </c>
      <c r="N5" s="84"/>
      <c r="O5" s="85">
        <f>N5*3</f>
        <v>0</v>
      </c>
      <c r="P5" s="84"/>
      <c r="Q5" s="85">
        <f>P5*1</f>
        <v>0</v>
      </c>
      <c r="R5" s="84"/>
      <c r="S5" s="85">
        <f>R5*5</f>
        <v>0</v>
      </c>
      <c r="T5" s="84"/>
      <c r="U5" s="85">
        <f>T5*5</f>
        <v>0</v>
      </c>
      <c r="V5" s="84"/>
      <c r="W5" s="85">
        <f>V5*1</f>
        <v>0</v>
      </c>
      <c r="X5" s="84">
        <v>2</v>
      </c>
      <c r="Y5" s="85">
        <f>X5*3</f>
        <v>6</v>
      </c>
      <c r="Z5" s="86">
        <f>E5+G5+I5+J5+K5+M5+O5+Q5+S5+U5+W5+Y5</f>
        <v>138</v>
      </c>
      <c r="AA5" s="97" t="s">
        <v>137</v>
      </c>
      <c r="AB5" s="97" t="s">
        <v>138</v>
      </c>
    </row>
    <row r="6" spans="1:28" ht="23.25" thickBot="1">
      <c r="A6" s="54">
        <v>3</v>
      </c>
      <c r="B6" s="83" t="s">
        <v>42</v>
      </c>
      <c r="C6" s="54" t="s">
        <v>54</v>
      </c>
      <c r="D6" s="84">
        <v>11</v>
      </c>
      <c r="E6" s="85">
        <f>D6*6</f>
        <v>66</v>
      </c>
      <c r="F6" s="84">
        <v>3</v>
      </c>
      <c r="G6" s="85">
        <f>F6*3</f>
        <v>9</v>
      </c>
      <c r="H6" s="84">
        <v>10</v>
      </c>
      <c r="I6" s="85">
        <f>IF(H6&gt;5,10+(H6-5)*3,H6*2)</f>
        <v>25</v>
      </c>
      <c r="J6" s="83"/>
      <c r="K6" s="83">
        <v>18</v>
      </c>
      <c r="L6" s="84"/>
      <c r="M6" s="85">
        <f>L6*5</f>
        <v>0</v>
      </c>
      <c r="N6" s="84"/>
      <c r="O6" s="85">
        <f>N6*3</f>
        <v>0</v>
      </c>
      <c r="P6" s="84">
        <v>2</v>
      </c>
      <c r="Q6" s="85">
        <f>P6*1</f>
        <v>2</v>
      </c>
      <c r="R6" s="84">
        <v>1</v>
      </c>
      <c r="S6" s="85">
        <f>R6*5</f>
        <v>5</v>
      </c>
      <c r="T6" s="84"/>
      <c r="U6" s="107">
        <f>T6*5</f>
        <v>0</v>
      </c>
      <c r="V6" s="84">
        <v>1</v>
      </c>
      <c r="W6" s="85">
        <f>V6*1</f>
        <v>1</v>
      </c>
      <c r="X6" s="84">
        <v>4</v>
      </c>
      <c r="Y6" s="85">
        <f>X6*3</f>
        <v>12</v>
      </c>
      <c r="Z6" s="86">
        <f>E6+G6+I6+J6+K6+M6+O6+Q6+S6+U6+W6+Y6</f>
        <v>138</v>
      </c>
      <c r="AA6" s="54" t="s">
        <v>109</v>
      </c>
      <c r="AB6" s="54" t="s">
        <v>105</v>
      </c>
    </row>
    <row r="7" spans="1:29" ht="23.25" thickBot="1">
      <c r="A7" s="100">
        <v>4</v>
      </c>
      <c r="B7" s="99" t="s">
        <v>62</v>
      </c>
      <c r="C7" s="100" t="s">
        <v>54</v>
      </c>
      <c r="D7" s="101">
        <v>4</v>
      </c>
      <c r="E7" s="102">
        <f>D7*6</f>
        <v>24</v>
      </c>
      <c r="F7" s="101">
        <v>8</v>
      </c>
      <c r="G7" s="102">
        <f>F7*3</f>
        <v>24</v>
      </c>
      <c r="H7" s="101"/>
      <c r="I7" s="128">
        <f>IF(H7&gt;5,10+(H7-5)*3,H7*2)</f>
        <v>0</v>
      </c>
      <c r="J7" s="99"/>
      <c r="K7" s="99"/>
      <c r="L7" s="101"/>
      <c r="M7" s="102">
        <f>L7*5</f>
        <v>0</v>
      </c>
      <c r="N7" s="101"/>
      <c r="O7" s="102">
        <f>N7*3</f>
        <v>0</v>
      </c>
      <c r="P7" s="101"/>
      <c r="Q7" s="102">
        <f>P7*1</f>
        <v>0</v>
      </c>
      <c r="R7" s="101">
        <v>1</v>
      </c>
      <c r="S7" s="102">
        <f>R7*5</f>
        <v>5</v>
      </c>
      <c r="T7" s="101"/>
      <c r="U7" s="129">
        <f>T7*5</f>
        <v>0</v>
      </c>
      <c r="V7" s="101"/>
      <c r="W7" s="102">
        <f>V7*1</f>
        <v>0</v>
      </c>
      <c r="X7" s="101">
        <v>3</v>
      </c>
      <c r="Y7" s="102">
        <f>X7*3</f>
        <v>9</v>
      </c>
      <c r="Z7" s="103">
        <f>E7+G7+I7+J7+K7+M7+O7+Q7+S7+U7+W7+Y7</f>
        <v>62</v>
      </c>
      <c r="AA7" s="97" t="s">
        <v>104</v>
      </c>
      <c r="AB7" s="97" t="s">
        <v>105</v>
      </c>
      <c r="AC7" s="77"/>
    </row>
    <row r="8" spans="1:28" ht="12.75" customHeight="1">
      <c r="A8" s="43"/>
      <c r="B8" s="44" t="s">
        <v>59</v>
      </c>
      <c r="C8" s="43"/>
      <c r="D8" s="43"/>
      <c r="E8" s="45"/>
      <c r="F8" s="43"/>
      <c r="G8" s="45"/>
      <c r="H8" s="43"/>
      <c r="I8" s="45"/>
      <c r="J8" s="45"/>
      <c r="K8" s="45"/>
      <c r="L8" s="43"/>
      <c r="M8" s="45"/>
      <c r="N8" s="43"/>
      <c r="O8" s="45"/>
      <c r="P8" s="43"/>
      <c r="Q8" s="45"/>
      <c r="R8" s="43"/>
      <c r="S8" s="45"/>
      <c r="T8" s="43"/>
      <c r="U8" s="45"/>
      <c r="V8" s="43"/>
      <c r="W8" s="45"/>
      <c r="X8" s="43"/>
      <c r="Y8" s="45"/>
      <c r="Z8" s="73"/>
      <c r="AA8" s="43"/>
      <c r="AB8" s="43"/>
    </row>
    <row r="9" spans="1:28" ht="12.75" customHeight="1">
      <c r="A9" s="43"/>
      <c r="B9" s="44" t="s">
        <v>103</v>
      </c>
      <c r="C9" s="43"/>
      <c r="D9" s="43"/>
      <c r="E9" s="45"/>
      <c r="F9" s="43"/>
      <c r="G9" s="45"/>
      <c r="H9" s="43"/>
      <c r="I9" s="45"/>
      <c r="J9" s="45"/>
      <c r="K9" s="45"/>
      <c r="L9" s="43"/>
      <c r="M9" s="45"/>
      <c r="N9" s="43"/>
      <c r="O9" s="45"/>
      <c r="P9" s="43"/>
      <c r="Q9" s="45"/>
      <c r="R9" s="43"/>
      <c r="S9" s="45"/>
      <c r="T9" s="43"/>
      <c r="U9" s="45"/>
      <c r="V9" s="43"/>
      <c r="W9" s="45"/>
      <c r="X9" s="43"/>
      <c r="Y9" s="45"/>
      <c r="Z9" s="73"/>
      <c r="AA9" s="43"/>
      <c r="AB9" s="43"/>
    </row>
    <row r="10" spans="1:28" ht="6" customHeight="1">
      <c r="A10" s="43"/>
      <c r="B10" s="78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5"/>
      <c r="AA10" s="44"/>
      <c r="AB10" s="44"/>
    </row>
    <row r="11" spans="1:28" ht="15.75" customHeight="1" thickBot="1">
      <c r="A11" s="53" t="s">
        <v>67</v>
      </c>
      <c r="B11" s="132" t="s">
        <v>70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44"/>
      <c r="AB11" s="44"/>
    </row>
    <row r="12" spans="1:28" ht="180" thickBot="1">
      <c r="A12" s="54" t="s">
        <v>0</v>
      </c>
      <c r="B12" s="56" t="s">
        <v>1</v>
      </c>
      <c r="C12" s="57" t="s">
        <v>58</v>
      </c>
      <c r="D12" s="58" t="s">
        <v>3</v>
      </c>
      <c r="E12" s="51" t="s">
        <v>2</v>
      </c>
      <c r="F12" s="58" t="s">
        <v>4</v>
      </c>
      <c r="G12" s="51" t="s">
        <v>5</v>
      </c>
      <c r="H12" s="58" t="s">
        <v>6</v>
      </c>
      <c r="I12" s="51" t="s">
        <v>9</v>
      </c>
      <c r="J12" s="59" t="s">
        <v>78</v>
      </c>
      <c r="K12" s="59" t="s">
        <v>121</v>
      </c>
      <c r="L12" s="58" t="s">
        <v>8</v>
      </c>
      <c r="M12" s="51" t="s">
        <v>10</v>
      </c>
      <c r="N12" s="58" t="s">
        <v>12</v>
      </c>
      <c r="O12" s="51" t="s">
        <v>11</v>
      </c>
      <c r="P12" s="58" t="s">
        <v>13</v>
      </c>
      <c r="Q12" s="51" t="s">
        <v>14</v>
      </c>
      <c r="R12" s="58" t="s">
        <v>15</v>
      </c>
      <c r="S12" s="51" t="s">
        <v>24</v>
      </c>
      <c r="T12" s="58" t="s">
        <v>16</v>
      </c>
      <c r="U12" s="51" t="s">
        <v>17</v>
      </c>
      <c r="V12" s="58" t="s">
        <v>18</v>
      </c>
      <c r="W12" s="51" t="s">
        <v>19</v>
      </c>
      <c r="X12" s="58" t="s">
        <v>20</v>
      </c>
      <c r="Y12" s="51" t="s">
        <v>21</v>
      </c>
      <c r="Z12" s="52" t="s">
        <v>22</v>
      </c>
      <c r="AA12" s="52" t="s">
        <v>81</v>
      </c>
      <c r="AB12" s="44"/>
    </row>
    <row r="13" spans="1:28" ht="23.25" thickBot="1">
      <c r="A13" s="54">
        <v>5</v>
      </c>
      <c r="B13" s="83" t="s">
        <v>83</v>
      </c>
      <c r="C13" s="60" t="s">
        <v>54</v>
      </c>
      <c r="D13" s="84">
        <v>15</v>
      </c>
      <c r="E13" s="85">
        <f>D13*6</f>
        <v>90</v>
      </c>
      <c r="F13" s="84">
        <v>9</v>
      </c>
      <c r="G13" s="85">
        <f>F13*3</f>
        <v>27</v>
      </c>
      <c r="H13" s="84">
        <v>8</v>
      </c>
      <c r="I13" s="85">
        <f>IF(H13&gt;5,10+(H13-5)*3,H13*2)</f>
        <v>19</v>
      </c>
      <c r="J13" s="83"/>
      <c r="K13" s="87">
        <v>18</v>
      </c>
      <c r="L13" s="84"/>
      <c r="M13" s="85">
        <f>L13*5</f>
        <v>0</v>
      </c>
      <c r="N13" s="84"/>
      <c r="O13" s="85">
        <f>N13*3</f>
        <v>0</v>
      </c>
      <c r="P13" s="84">
        <v>3</v>
      </c>
      <c r="Q13" s="85">
        <f>P13*1</f>
        <v>3</v>
      </c>
      <c r="R13" s="84">
        <v>2</v>
      </c>
      <c r="S13" s="85">
        <f>R13*5</f>
        <v>10</v>
      </c>
      <c r="T13" s="84"/>
      <c r="U13" s="85">
        <f>T13*5</f>
        <v>0</v>
      </c>
      <c r="V13" s="84"/>
      <c r="W13" s="85">
        <f>V13*1</f>
        <v>0</v>
      </c>
      <c r="X13" s="84">
        <v>3</v>
      </c>
      <c r="Y13" s="85">
        <f>X13*3</f>
        <v>9</v>
      </c>
      <c r="Z13" s="86">
        <f>E13+G13+I13+J13+K13+M13+O13+Q13+S13+U13+W13+Y13</f>
        <v>176</v>
      </c>
      <c r="AA13" s="54" t="s">
        <v>105</v>
      </c>
      <c r="AB13" s="44"/>
    </row>
    <row r="14" spans="1:28" ht="12.75">
      <c r="A14" s="43"/>
      <c r="B14" s="44" t="s">
        <v>59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5"/>
      <c r="AA14" s="44"/>
      <c r="AB14" s="44"/>
    </row>
    <row r="15" spans="1:28" ht="12.75">
      <c r="A15" s="43"/>
      <c r="B15" s="44" t="s">
        <v>103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5"/>
      <c r="AA15" s="44"/>
      <c r="AB15" s="44"/>
    </row>
    <row r="16" spans="1:28" ht="12.75">
      <c r="A16" s="43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5"/>
      <c r="AA16" s="44"/>
      <c r="AB16" s="44"/>
    </row>
    <row r="17" spans="1:28" ht="15">
      <c r="A17" s="53" t="s">
        <v>69</v>
      </c>
      <c r="B17" s="55" t="s">
        <v>152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5"/>
      <c r="AA17" s="44"/>
      <c r="AB17" s="44"/>
    </row>
    <row r="18" spans="1:28" ht="15">
      <c r="A18" s="43"/>
      <c r="B18" s="55" t="s">
        <v>125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5"/>
      <c r="AA18" s="44"/>
      <c r="AB18" s="44"/>
    </row>
    <row r="19" spans="1:28" ht="15">
      <c r="A19" s="43"/>
      <c r="B19" s="55" t="s">
        <v>126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5"/>
      <c r="AA19" s="44"/>
      <c r="AB19" s="44"/>
    </row>
    <row r="20" spans="1:28" ht="12.75">
      <c r="A20" s="43"/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5"/>
      <c r="AA20" s="44"/>
      <c r="AB20" s="44"/>
    </row>
    <row r="21" spans="1:28" ht="31.5" customHeight="1">
      <c r="A21" s="53" t="s">
        <v>68</v>
      </c>
      <c r="B21" s="130" t="s">
        <v>77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44"/>
      <c r="AB21" s="44"/>
    </row>
    <row r="22" spans="1:28" ht="12.75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5"/>
      <c r="AA22" s="44"/>
      <c r="AB22" s="44"/>
    </row>
  </sheetData>
  <sheetProtection/>
  <mergeCells count="2">
    <mergeCell ref="B11:Z11"/>
    <mergeCell ref="B21:Z2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B15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bestFit="1" customWidth="1"/>
    <col min="28" max="28" width="3.28125" style="0" customWidth="1"/>
  </cols>
  <sheetData>
    <row r="1" spans="1:28" ht="37.5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  <c r="AB1" s="16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99.5" customHeight="1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83" t="s">
        <v>50</v>
      </c>
      <c r="C4" s="54" t="s">
        <v>54</v>
      </c>
      <c r="D4" s="84">
        <v>11</v>
      </c>
      <c r="E4" s="85">
        <f>D4*6</f>
        <v>66</v>
      </c>
      <c r="F4" s="84">
        <v>4</v>
      </c>
      <c r="G4" s="85">
        <f>F4*3</f>
        <v>12</v>
      </c>
      <c r="H4" s="84">
        <v>10</v>
      </c>
      <c r="I4" s="85">
        <f>IF(H4&gt;5,10+(H4-5)*3,H4*2)</f>
        <v>25</v>
      </c>
      <c r="J4" s="83">
        <v>10</v>
      </c>
      <c r="K4" s="83"/>
      <c r="L4" s="84"/>
      <c r="M4" s="85">
        <f>L4*5</f>
        <v>0</v>
      </c>
      <c r="N4" s="84"/>
      <c r="O4" s="85">
        <f>N4*3</f>
        <v>0</v>
      </c>
      <c r="P4" s="84"/>
      <c r="Q4" s="85">
        <f>P4*1</f>
        <v>0</v>
      </c>
      <c r="R4" s="84">
        <v>1</v>
      </c>
      <c r="S4" s="85">
        <f>R4*5</f>
        <v>5</v>
      </c>
      <c r="T4" s="84"/>
      <c r="U4" s="85">
        <f>T4*5</f>
        <v>0</v>
      </c>
      <c r="V4" s="84"/>
      <c r="W4" s="85">
        <f>V4*1</f>
        <v>0</v>
      </c>
      <c r="X4" s="84">
        <v>6</v>
      </c>
      <c r="Y4" s="85">
        <f>X4*3</f>
        <v>18</v>
      </c>
      <c r="Z4" s="86">
        <f>E4+G4+I4+J4+K4+M4+O4+Q4+S4+U4+W4+Y4</f>
        <v>136</v>
      </c>
      <c r="AA4" s="54" t="s">
        <v>109</v>
      </c>
      <c r="AB4" s="54" t="s">
        <v>105</v>
      </c>
    </row>
    <row r="5" spans="1:28" ht="23.25" thickBot="1">
      <c r="A5" s="54">
        <v>2</v>
      </c>
      <c r="B5" s="83" t="s">
        <v>64</v>
      </c>
      <c r="C5" s="54" t="s">
        <v>54</v>
      </c>
      <c r="D5" s="84">
        <v>10</v>
      </c>
      <c r="E5" s="85">
        <f>D5*6</f>
        <v>60</v>
      </c>
      <c r="F5" s="84">
        <v>4</v>
      </c>
      <c r="G5" s="85">
        <f>F5*3</f>
        <v>12</v>
      </c>
      <c r="H5" s="84"/>
      <c r="I5" s="85">
        <f>IF(H5&gt;5,10+(H5-5)*3,H5*2)</f>
        <v>0</v>
      </c>
      <c r="J5" s="83"/>
      <c r="K5" s="83"/>
      <c r="L5" s="84"/>
      <c r="M5" s="85">
        <f>L5*5</f>
        <v>0</v>
      </c>
      <c r="N5" s="84"/>
      <c r="O5" s="85">
        <f>N5*3</f>
        <v>0</v>
      </c>
      <c r="P5" s="84"/>
      <c r="Q5" s="85">
        <f>P5*1</f>
        <v>0</v>
      </c>
      <c r="R5" s="84">
        <v>2</v>
      </c>
      <c r="S5" s="85">
        <f>R5*5</f>
        <v>10</v>
      </c>
      <c r="T5" s="84"/>
      <c r="U5" s="85">
        <f>T5*5</f>
        <v>0</v>
      </c>
      <c r="V5" s="84"/>
      <c r="W5" s="85">
        <f>V5*1</f>
        <v>0</v>
      </c>
      <c r="X5" s="84">
        <v>3</v>
      </c>
      <c r="Y5" s="85">
        <f>X5*3</f>
        <v>9</v>
      </c>
      <c r="Z5" s="86">
        <f>E5+G5+I5+J5+K5+M5+O5+Q5+S5+U5+W5+Y5</f>
        <v>91</v>
      </c>
      <c r="AA5" s="54" t="s">
        <v>114</v>
      </c>
      <c r="AB5" s="54" t="s">
        <v>105</v>
      </c>
    </row>
    <row r="6" spans="1:28" ht="12.75">
      <c r="A6" s="44"/>
      <c r="B6" s="44" t="s">
        <v>59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>
      <c r="A7" s="44"/>
      <c r="B7" s="44" t="s">
        <v>103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30" customHeight="1">
      <c r="A9" s="53" t="s">
        <v>68</v>
      </c>
      <c r="B9" s="130" t="s">
        <v>77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44"/>
      <c r="AB9" s="44"/>
    </row>
    <row r="10" spans="1:28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5">
      <c r="A12" s="55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44"/>
      <c r="AB12" s="44"/>
    </row>
    <row r="13" spans="1:28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</sheetData>
  <sheetProtection/>
  <mergeCells count="2">
    <mergeCell ref="B9:Z9"/>
    <mergeCell ref="B12:Z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C34"/>
  <sheetViews>
    <sheetView tabSelected="1" zoomScalePageLayoutView="0" workbookViewId="0" topLeftCell="A4">
      <selection activeCell="AA10" sqref="AA10"/>
    </sheetView>
  </sheetViews>
  <sheetFormatPr defaultColWidth="9.140625" defaultRowHeight="12.75"/>
  <cols>
    <col min="1" max="1" width="3.421875" style="0" bestFit="1" customWidth="1"/>
    <col min="2" max="2" width="21.8515625" style="0" customWidth="1"/>
    <col min="3" max="3" width="5.28125" style="0" bestFit="1" customWidth="1"/>
    <col min="4" max="4" width="3.00390625" style="0" customWidth="1"/>
    <col min="5" max="5" width="4.7109375" style="0" customWidth="1"/>
    <col min="6" max="25" width="3.7109375" style="0" customWidth="1"/>
    <col min="26" max="26" width="7.140625" style="0" bestFit="1" customWidth="1"/>
    <col min="27" max="27" width="12.28125" style="0" customWidth="1"/>
    <col min="28" max="28" width="4.7109375" style="0" customWidth="1"/>
    <col min="29" max="29" width="4.00390625" style="0" bestFit="1" customWidth="1"/>
  </cols>
  <sheetData>
    <row r="1" spans="1:28" ht="37.5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9"/>
      <c r="AB1" s="19"/>
    </row>
    <row r="2" spans="1:27" ht="15.75" thickBot="1">
      <c r="A2" s="5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4"/>
    </row>
    <row r="3" spans="1:28" ht="199.5" customHeight="1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165</v>
      </c>
      <c r="AA3" s="52" t="s">
        <v>131</v>
      </c>
      <c r="AB3" s="52" t="s">
        <v>81</v>
      </c>
    </row>
    <row r="4" spans="1:28" ht="23.25" thickBot="1">
      <c r="A4" s="54">
        <v>1</v>
      </c>
      <c r="B4" s="83" t="s">
        <v>46</v>
      </c>
      <c r="C4" s="54" t="s">
        <v>55</v>
      </c>
      <c r="D4" s="84">
        <v>32</v>
      </c>
      <c r="E4" s="85">
        <f aca="true" t="shared" si="0" ref="E4:E10">D4*6</f>
        <v>192</v>
      </c>
      <c r="F4" s="84">
        <v>3</v>
      </c>
      <c r="G4" s="85">
        <f aca="true" t="shared" si="1" ref="G4:G10">F4*3</f>
        <v>9</v>
      </c>
      <c r="H4" s="84">
        <v>10</v>
      </c>
      <c r="I4" s="85">
        <f aca="true" t="shared" si="2" ref="I4:I10">IF(H4&gt;5,10+(H4-5)*3,H4*2)</f>
        <v>25</v>
      </c>
      <c r="J4" s="83">
        <v>10</v>
      </c>
      <c r="K4" s="83">
        <v>12</v>
      </c>
      <c r="L4" s="84">
        <v>1</v>
      </c>
      <c r="M4" s="85">
        <f aca="true" t="shared" si="3" ref="M4:M10">L4*5</f>
        <v>5</v>
      </c>
      <c r="N4" s="84"/>
      <c r="O4" s="85">
        <f aca="true" t="shared" si="4" ref="O4:O10">N4*3</f>
        <v>0</v>
      </c>
      <c r="P4" s="84"/>
      <c r="Q4" s="85">
        <f aca="true" t="shared" si="5" ref="Q4:Q10">P4*1</f>
        <v>0</v>
      </c>
      <c r="R4" s="84"/>
      <c r="S4" s="85">
        <f aca="true" t="shared" si="6" ref="S4:S10">R4*5</f>
        <v>0</v>
      </c>
      <c r="T4" s="84"/>
      <c r="U4" s="85">
        <f aca="true" t="shared" si="7" ref="U4:U10">T4*5</f>
        <v>0</v>
      </c>
      <c r="V4" s="84"/>
      <c r="W4" s="85">
        <f aca="true" t="shared" si="8" ref="W4:W10">V4*1</f>
        <v>0</v>
      </c>
      <c r="X4" s="84">
        <v>4</v>
      </c>
      <c r="Y4" s="85">
        <f aca="true" t="shared" si="9" ref="Y4:Y10">X4*3</f>
        <v>12</v>
      </c>
      <c r="Z4" s="86">
        <f aca="true" t="shared" si="10" ref="Z4:Z10">E4+G4+I4+J4+K4+M4+O4+Q4+S4+U4+W4+Y4</f>
        <v>265</v>
      </c>
      <c r="AA4" s="54" t="s">
        <v>109</v>
      </c>
      <c r="AB4" s="54" t="s">
        <v>105</v>
      </c>
    </row>
    <row r="5" spans="1:28" ht="23.25" thickBot="1">
      <c r="A5" s="54">
        <v>2</v>
      </c>
      <c r="B5" s="83" t="s">
        <v>47</v>
      </c>
      <c r="C5" s="54" t="s">
        <v>54</v>
      </c>
      <c r="D5" s="84">
        <v>11</v>
      </c>
      <c r="E5" s="85">
        <f t="shared" si="0"/>
        <v>66</v>
      </c>
      <c r="F5" s="84">
        <v>14</v>
      </c>
      <c r="G5" s="85">
        <f t="shared" si="1"/>
        <v>42</v>
      </c>
      <c r="H5" s="84">
        <v>7</v>
      </c>
      <c r="I5" s="85">
        <f t="shared" si="2"/>
        <v>16</v>
      </c>
      <c r="J5" s="83"/>
      <c r="K5" s="83">
        <v>12</v>
      </c>
      <c r="L5" s="84"/>
      <c r="M5" s="85">
        <f t="shared" si="3"/>
        <v>0</v>
      </c>
      <c r="N5" s="84"/>
      <c r="O5" s="85">
        <f t="shared" si="4"/>
        <v>0</v>
      </c>
      <c r="P5" s="84">
        <v>1</v>
      </c>
      <c r="Q5" s="85">
        <f t="shared" si="5"/>
        <v>1</v>
      </c>
      <c r="R5" s="84">
        <v>1</v>
      </c>
      <c r="S5" s="85">
        <f t="shared" si="6"/>
        <v>5</v>
      </c>
      <c r="T5" s="84"/>
      <c r="U5" s="85">
        <f t="shared" si="7"/>
        <v>0</v>
      </c>
      <c r="V5" s="84">
        <v>1</v>
      </c>
      <c r="W5" s="85">
        <f t="shared" si="8"/>
        <v>1</v>
      </c>
      <c r="X5" s="84">
        <v>4</v>
      </c>
      <c r="Y5" s="85">
        <f t="shared" si="9"/>
        <v>12</v>
      </c>
      <c r="Z5" s="86">
        <f t="shared" si="10"/>
        <v>155</v>
      </c>
      <c r="AA5" s="97" t="s">
        <v>106</v>
      </c>
      <c r="AB5" s="54" t="s">
        <v>105</v>
      </c>
    </row>
    <row r="6" spans="1:28" ht="23.25" thickBot="1">
      <c r="A6" s="120">
        <v>3</v>
      </c>
      <c r="B6" s="121" t="s">
        <v>120</v>
      </c>
      <c r="C6" s="120" t="s">
        <v>54</v>
      </c>
      <c r="D6" s="122">
        <v>11</v>
      </c>
      <c r="E6" s="123">
        <f t="shared" si="0"/>
        <v>66</v>
      </c>
      <c r="F6" s="122">
        <v>15</v>
      </c>
      <c r="G6" s="123">
        <f t="shared" si="1"/>
        <v>45</v>
      </c>
      <c r="H6" s="122">
        <v>4</v>
      </c>
      <c r="I6" s="123">
        <f t="shared" si="2"/>
        <v>8</v>
      </c>
      <c r="J6" s="121"/>
      <c r="K6" s="121">
        <v>12</v>
      </c>
      <c r="L6" s="122"/>
      <c r="M6" s="123">
        <f t="shared" si="3"/>
        <v>0</v>
      </c>
      <c r="N6" s="122"/>
      <c r="O6" s="123">
        <f t="shared" si="4"/>
        <v>0</v>
      </c>
      <c r="P6" s="122">
        <v>1</v>
      </c>
      <c r="Q6" s="123">
        <f t="shared" si="5"/>
        <v>1</v>
      </c>
      <c r="R6" s="122">
        <v>1</v>
      </c>
      <c r="S6" s="123">
        <f t="shared" si="6"/>
        <v>5</v>
      </c>
      <c r="T6" s="122"/>
      <c r="U6" s="123">
        <f t="shared" si="7"/>
        <v>0</v>
      </c>
      <c r="V6" s="122"/>
      <c r="W6" s="123">
        <f t="shared" si="8"/>
        <v>0</v>
      </c>
      <c r="X6" s="122">
        <v>5</v>
      </c>
      <c r="Y6" s="123">
        <f t="shared" si="9"/>
        <v>15</v>
      </c>
      <c r="Z6" s="124">
        <f t="shared" si="10"/>
        <v>152</v>
      </c>
      <c r="AA6" s="54" t="s">
        <v>109</v>
      </c>
      <c r="AB6" s="54" t="s">
        <v>105</v>
      </c>
    </row>
    <row r="7" spans="1:29" ht="23.25" thickBot="1">
      <c r="A7" s="90">
        <v>4</v>
      </c>
      <c r="B7" s="91" t="s">
        <v>72</v>
      </c>
      <c r="C7" s="54" t="s">
        <v>54</v>
      </c>
      <c r="D7" s="84">
        <v>16</v>
      </c>
      <c r="E7" s="85">
        <f t="shared" si="0"/>
        <v>96</v>
      </c>
      <c r="F7" s="84">
        <v>3</v>
      </c>
      <c r="G7" s="85">
        <f t="shared" si="1"/>
        <v>9</v>
      </c>
      <c r="H7" s="84">
        <v>3</v>
      </c>
      <c r="I7" s="85">
        <f t="shared" si="2"/>
        <v>6</v>
      </c>
      <c r="J7" s="83"/>
      <c r="K7" s="83"/>
      <c r="L7" s="84"/>
      <c r="M7" s="85">
        <f t="shared" si="3"/>
        <v>0</v>
      </c>
      <c r="N7" s="84">
        <v>0</v>
      </c>
      <c r="O7" s="85">
        <f t="shared" si="4"/>
        <v>0</v>
      </c>
      <c r="P7" s="84"/>
      <c r="Q7" s="85">
        <f t="shared" si="5"/>
        <v>0</v>
      </c>
      <c r="R7" s="84"/>
      <c r="S7" s="85">
        <f t="shared" si="6"/>
        <v>0</v>
      </c>
      <c r="T7" s="84"/>
      <c r="U7" s="85">
        <f t="shared" si="7"/>
        <v>0</v>
      </c>
      <c r="V7" s="84"/>
      <c r="W7" s="85">
        <f t="shared" si="8"/>
        <v>0</v>
      </c>
      <c r="X7" s="84">
        <v>2</v>
      </c>
      <c r="Y7" s="85">
        <f t="shared" si="9"/>
        <v>6</v>
      </c>
      <c r="Z7" s="92">
        <f t="shared" si="10"/>
        <v>117</v>
      </c>
      <c r="AA7" s="54" t="s">
        <v>109</v>
      </c>
      <c r="AB7" s="54" t="s">
        <v>105</v>
      </c>
      <c r="AC7" s="77"/>
    </row>
    <row r="8" spans="1:28" ht="23.25" thickBot="1">
      <c r="A8" s="54">
        <v>5</v>
      </c>
      <c r="B8" s="91" t="s">
        <v>57</v>
      </c>
      <c r="C8" s="54" t="s">
        <v>54</v>
      </c>
      <c r="D8" s="84">
        <v>11</v>
      </c>
      <c r="E8" s="85">
        <f t="shared" si="0"/>
        <v>66</v>
      </c>
      <c r="F8" s="84">
        <v>4</v>
      </c>
      <c r="G8" s="85">
        <f t="shared" si="1"/>
        <v>12</v>
      </c>
      <c r="H8" s="84">
        <v>6</v>
      </c>
      <c r="I8" s="85">
        <f t="shared" si="2"/>
        <v>13</v>
      </c>
      <c r="J8" s="83"/>
      <c r="K8" s="83">
        <v>12</v>
      </c>
      <c r="L8" s="84"/>
      <c r="M8" s="85">
        <f t="shared" si="3"/>
        <v>0</v>
      </c>
      <c r="N8" s="84">
        <v>0</v>
      </c>
      <c r="O8" s="85">
        <f t="shared" si="4"/>
        <v>0</v>
      </c>
      <c r="P8" s="84"/>
      <c r="Q8" s="85">
        <f t="shared" si="5"/>
        <v>0</v>
      </c>
      <c r="R8" s="84">
        <v>1</v>
      </c>
      <c r="S8" s="85">
        <f t="shared" si="6"/>
        <v>5</v>
      </c>
      <c r="T8" s="84"/>
      <c r="U8" s="85">
        <f t="shared" si="7"/>
        <v>0</v>
      </c>
      <c r="V8" s="84"/>
      <c r="W8" s="85">
        <f t="shared" si="8"/>
        <v>0</v>
      </c>
      <c r="X8" s="84">
        <v>2</v>
      </c>
      <c r="Y8" s="85">
        <f t="shared" si="9"/>
        <v>6</v>
      </c>
      <c r="Z8" s="92">
        <f t="shared" si="10"/>
        <v>114</v>
      </c>
      <c r="AA8" s="54" t="s">
        <v>160</v>
      </c>
      <c r="AB8" s="56" t="s">
        <v>113</v>
      </c>
    </row>
    <row r="9" spans="1:28" ht="23.25" thickBot="1">
      <c r="A9" s="54">
        <v>6</v>
      </c>
      <c r="B9" s="83" t="s">
        <v>85</v>
      </c>
      <c r="C9" s="54" t="s">
        <v>54</v>
      </c>
      <c r="D9" s="84">
        <v>4</v>
      </c>
      <c r="E9" s="85">
        <f t="shared" si="0"/>
        <v>24</v>
      </c>
      <c r="F9" s="84">
        <v>11</v>
      </c>
      <c r="G9" s="85">
        <f t="shared" si="1"/>
        <v>33</v>
      </c>
      <c r="H9" s="84"/>
      <c r="I9" s="85">
        <f t="shared" si="2"/>
        <v>0</v>
      </c>
      <c r="J9" s="83"/>
      <c r="K9" s="83">
        <v>12</v>
      </c>
      <c r="L9" s="84"/>
      <c r="M9" s="85">
        <f t="shared" si="3"/>
        <v>0</v>
      </c>
      <c r="N9" s="84"/>
      <c r="O9" s="85">
        <f t="shared" si="4"/>
        <v>0</v>
      </c>
      <c r="P9" s="84"/>
      <c r="Q9" s="85">
        <f t="shared" si="5"/>
        <v>0</v>
      </c>
      <c r="R9" s="84">
        <v>2</v>
      </c>
      <c r="S9" s="85">
        <f t="shared" si="6"/>
        <v>10</v>
      </c>
      <c r="T9" s="84"/>
      <c r="U9" s="85">
        <f t="shared" si="7"/>
        <v>0</v>
      </c>
      <c r="V9" s="84"/>
      <c r="W9" s="85">
        <f t="shared" si="8"/>
        <v>0</v>
      </c>
      <c r="X9" s="84">
        <v>1</v>
      </c>
      <c r="Y9" s="85">
        <f t="shared" si="9"/>
        <v>3</v>
      </c>
      <c r="Z9" s="86">
        <f t="shared" si="10"/>
        <v>82</v>
      </c>
      <c r="AA9" s="60" t="s">
        <v>170</v>
      </c>
      <c r="AB9" s="54" t="s">
        <v>115</v>
      </c>
    </row>
    <row r="10" spans="1:28" ht="23.25" thickBot="1">
      <c r="A10" s="54">
        <v>7</v>
      </c>
      <c r="B10" s="104" t="s">
        <v>56</v>
      </c>
      <c r="C10" s="100" t="s">
        <v>54</v>
      </c>
      <c r="D10" s="101">
        <v>4</v>
      </c>
      <c r="E10" s="102">
        <f t="shared" si="0"/>
        <v>24</v>
      </c>
      <c r="F10" s="101">
        <v>6</v>
      </c>
      <c r="G10" s="102">
        <f t="shared" si="1"/>
        <v>18</v>
      </c>
      <c r="H10" s="101"/>
      <c r="I10" s="102">
        <f t="shared" si="2"/>
        <v>0</v>
      </c>
      <c r="J10" s="99"/>
      <c r="K10" s="99"/>
      <c r="L10" s="101"/>
      <c r="M10" s="102">
        <f t="shared" si="3"/>
        <v>0</v>
      </c>
      <c r="N10" s="101">
        <v>0</v>
      </c>
      <c r="O10" s="102">
        <f t="shared" si="4"/>
        <v>0</v>
      </c>
      <c r="P10" s="101"/>
      <c r="Q10" s="102">
        <f t="shared" si="5"/>
        <v>0</v>
      </c>
      <c r="R10" s="101">
        <v>2</v>
      </c>
      <c r="S10" s="102">
        <f t="shared" si="6"/>
        <v>10</v>
      </c>
      <c r="T10" s="101"/>
      <c r="U10" s="102">
        <f t="shared" si="7"/>
        <v>0</v>
      </c>
      <c r="V10" s="101"/>
      <c r="W10" s="102">
        <f t="shared" si="8"/>
        <v>0</v>
      </c>
      <c r="X10" s="101">
        <v>1</v>
      </c>
      <c r="Y10" s="102">
        <f t="shared" si="9"/>
        <v>3</v>
      </c>
      <c r="Z10" s="105">
        <f t="shared" si="10"/>
        <v>55</v>
      </c>
      <c r="AA10" s="60" t="s">
        <v>137</v>
      </c>
      <c r="AB10" s="54" t="s">
        <v>138</v>
      </c>
    </row>
    <row r="11" spans="1:28" ht="12.75">
      <c r="A11" s="44"/>
      <c r="B11" s="44" t="s">
        <v>59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76"/>
      <c r="AB11" s="76"/>
    </row>
    <row r="12" spans="1:28" ht="12.75">
      <c r="A12" s="43"/>
      <c r="B12" s="44" t="s">
        <v>103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5"/>
      <c r="AA12" s="76"/>
      <c r="AB12" s="1"/>
    </row>
    <row r="13" spans="1:28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5"/>
      <c r="AA13" s="76"/>
      <c r="AB13" s="1"/>
    </row>
    <row r="14" spans="1:28" ht="15.75" thickBot="1">
      <c r="A14" s="53" t="s">
        <v>67</v>
      </c>
      <c r="B14" s="130" t="s">
        <v>70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82"/>
      <c r="AB14" s="1"/>
    </row>
    <row r="15" spans="1:28" ht="180" thickBot="1">
      <c r="A15" s="56" t="s">
        <v>0</v>
      </c>
      <c r="B15" s="56" t="s">
        <v>1</v>
      </c>
      <c r="C15" s="56" t="s">
        <v>58</v>
      </c>
      <c r="D15" s="58" t="s">
        <v>3</v>
      </c>
      <c r="E15" s="51" t="s">
        <v>2</v>
      </c>
      <c r="F15" s="58" t="s">
        <v>4</v>
      </c>
      <c r="G15" s="51" t="s">
        <v>5</v>
      </c>
      <c r="H15" s="58" t="s">
        <v>6</v>
      </c>
      <c r="I15" s="51" t="s">
        <v>9</v>
      </c>
      <c r="J15" s="59" t="s">
        <v>78</v>
      </c>
      <c r="K15" s="59" t="s">
        <v>121</v>
      </c>
      <c r="L15" s="58" t="s">
        <v>8</v>
      </c>
      <c r="M15" s="51" t="s">
        <v>10</v>
      </c>
      <c r="N15" s="58" t="s">
        <v>12</v>
      </c>
      <c r="O15" s="51" t="s">
        <v>11</v>
      </c>
      <c r="P15" s="58" t="s">
        <v>13</v>
      </c>
      <c r="Q15" s="51" t="s">
        <v>14</v>
      </c>
      <c r="R15" s="58" t="s">
        <v>15</v>
      </c>
      <c r="S15" s="51" t="s">
        <v>24</v>
      </c>
      <c r="T15" s="58" t="s">
        <v>16</v>
      </c>
      <c r="U15" s="51" t="s">
        <v>17</v>
      </c>
      <c r="V15" s="58" t="s">
        <v>18</v>
      </c>
      <c r="W15" s="51" t="s">
        <v>19</v>
      </c>
      <c r="X15" s="58" t="s">
        <v>20</v>
      </c>
      <c r="Y15" s="51" t="s">
        <v>21</v>
      </c>
      <c r="Z15" s="52" t="s">
        <v>22</v>
      </c>
      <c r="AA15" s="69" t="s">
        <v>100</v>
      </c>
      <c r="AB15" s="1"/>
    </row>
    <row r="16" spans="1:27" s="3" customFormat="1" ht="23.25" thickBot="1">
      <c r="A16" s="96">
        <v>8</v>
      </c>
      <c r="B16" s="83" t="s">
        <v>73</v>
      </c>
      <c r="C16" s="54" t="s">
        <v>54</v>
      </c>
      <c r="D16" s="84">
        <v>8</v>
      </c>
      <c r="E16" s="85">
        <f>D16*6</f>
        <v>48</v>
      </c>
      <c r="F16" s="84">
        <v>7</v>
      </c>
      <c r="G16" s="85">
        <f>F16*3</f>
        <v>21</v>
      </c>
      <c r="H16" s="84">
        <v>7</v>
      </c>
      <c r="I16" s="85">
        <f>IF(H16&gt;5,10+(H16-5)*3,H16*2)</f>
        <v>16</v>
      </c>
      <c r="J16" s="83"/>
      <c r="K16" s="83"/>
      <c r="L16" s="84"/>
      <c r="M16" s="85">
        <f>L16*5</f>
        <v>0</v>
      </c>
      <c r="N16" s="84">
        <v>1</v>
      </c>
      <c r="O16" s="85">
        <f>N16*3</f>
        <v>3</v>
      </c>
      <c r="P16" s="84">
        <v>1</v>
      </c>
      <c r="Q16" s="85">
        <f>P16*1</f>
        <v>1</v>
      </c>
      <c r="R16" s="84">
        <v>2</v>
      </c>
      <c r="S16" s="85">
        <f>R16*5</f>
        <v>10</v>
      </c>
      <c r="T16" s="84"/>
      <c r="U16" s="85">
        <f>T16*5</f>
        <v>0</v>
      </c>
      <c r="V16" s="84"/>
      <c r="W16" s="85">
        <f>V16*1</f>
        <v>0</v>
      </c>
      <c r="X16" s="84"/>
      <c r="Y16" s="85">
        <f>X16*3</f>
        <v>0</v>
      </c>
      <c r="Z16" s="86">
        <f>E16+G16+I16+J16+K16+M16+O16+Q16+S16+U16+W16+Y16</f>
        <v>99</v>
      </c>
      <c r="AA16" s="54" t="s">
        <v>105</v>
      </c>
    </row>
    <row r="17" spans="1:27" s="3" customFormat="1" ht="23.25" thickBot="1">
      <c r="A17" s="54">
        <v>10</v>
      </c>
      <c r="B17" s="91" t="s">
        <v>89</v>
      </c>
      <c r="C17" s="54" t="s">
        <v>54</v>
      </c>
      <c r="D17" s="84">
        <v>2</v>
      </c>
      <c r="E17" s="85">
        <f>D17*6</f>
        <v>12</v>
      </c>
      <c r="F17" s="84">
        <v>8</v>
      </c>
      <c r="G17" s="85">
        <f>F17*3</f>
        <v>24</v>
      </c>
      <c r="H17" s="84"/>
      <c r="I17" s="85">
        <f>IF(H17&gt;5,10+(H17-5)*3,H17*2)</f>
        <v>0</v>
      </c>
      <c r="J17" s="83"/>
      <c r="K17" s="83"/>
      <c r="L17" s="84"/>
      <c r="M17" s="85">
        <f>L17*5</f>
        <v>0</v>
      </c>
      <c r="N17" s="84"/>
      <c r="O17" s="85">
        <f>N17*3</f>
        <v>0</v>
      </c>
      <c r="P17" s="84">
        <v>5</v>
      </c>
      <c r="Q17" s="85">
        <f>P17*1</f>
        <v>5</v>
      </c>
      <c r="R17" s="84">
        <v>1</v>
      </c>
      <c r="S17" s="85">
        <f>R17*5</f>
        <v>5</v>
      </c>
      <c r="T17" s="84"/>
      <c r="U17" s="85">
        <f>T17*5</f>
        <v>0</v>
      </c>
      <c r="V17" s="84"/>
      <c r="W17" s="85">
        <f>V17*1</f>
        <v>0</v>
      </c>
      <c r="X17" s="84"/>
      <c r="Y17" s="85">
        <f>X17*3</f>
        <v>0</v>
      </c>
      <c r="Z17" s="92">
        <f>E17+G17+I17+J17+K17+M17+O17+Q17+S17+U17+W17+Y17</f>
        <v>46</v>
      </c>
      <c r="AA17" s="54" t="s">
        <v>82</v>
      </c>
    </row>
    <row r="18" spans="1:27" s="3" customFormat="1" ht="23.25" thickBot="1">
      <c r="A18" s="54">
        <v>11</v>
      </c>
      <c r="B18" s="93" t="s">
        <v>87</v>
      </c>
      <c r="C18" s="54" t="s">
        <v>54</v>
      </c>
      <c r="D18" s="84">
        <v>3</v>
      </c>
      <c r="E18" s="85">
        <f>D18*6</f>
        <v>18</v>
      </c>
      <c r="F18" s="84">
        <v>6</v>
      </c>
      <c r="G18" s="85">
        <f>F18*3</f>
        <v>18</v>
      </c>
      <c r="H18" s="84"/>
      <c r="I18" s="85">
        <f>IF(H18&gt;5,10+(H18-5)*3,H18*2)</f>
        <v>0</v>
      </c>
      <c r="J18" s="83"/>
      <c r="K18" s="83"/>
      <c r="L18" s="84"/>
      <c r="M18" s="85">
        <f>L18*5</f>
        <v>0</v>
      </c>
      <c r="N18" s="84"/>
      <c r="O18" s="85">
        <f>N18*3</f>
        <v>0</v>
      </c>
      <c r="P18" s="84">
        <v>2</v>
      </c>
      <c r="Q18" s="85">
        <f>P18*1</f>
        <v>2</v>
      </c>
      <c r="R18" s="84">
        <v>1</v>
      </c>
      <c r="S18" s="85">
        <f>R18*5</f>
        <v>5</v>
      </c>
      <c r="T18" s="84"/>
      <c r="U18" s="85">
        <f>T18*5</f>
        <v>0</v>
      </c>
      <c r="V18" s="84"/>
      <c r="W18" s="85">
        <f>V18*1</f>
        <v>0</v>
      </c>
      <c r="X18" s="84"/>
      <c r="Y18" s="85">
        <f>X18*3</f>
        <v>0</v>
      </c>
      <c r="Z18" s="92">
        <f>E18+G18+I18+J18+K18+M18+O18+Q18+S18+U18+W18+Y18</f>
        <v>43</v>
      </c>
      <c r="AA18" s="54" t="s">
        <v>135</v>
      </c>
    </row>
    <row r="19" spans="1:27" s="3" customFormat="1" ht="15">
      <c r="A19" s="43"/>
      <c r="B19" s="44" t="s">
        <v>59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55"/>
    </row>
    <row r="20" spans="1:27" s="3" customFormat="1" ht="15">
      <c r="A20" s="43"/>
      <c r="B20" s="44" t="s">
        <v>103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5"/>
      <c r="AA20" s="55"/>
    </row>
    <row r="21" spans="1:27" s="3" customFormat="1" ht="15">
      <c r="A21" s="43"/>
      <c r="B21" s="4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5"/>
      <c r="AA21" s="44"/>
    </row>
    <row r="22" spans="1:27" s="3" customFormat="1" ht="15">
      <c r="A22" s="53" t="s">
        <v>69</v>
      </c>
      <c r="B22" s="55" t="s">
        <v>152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5"/>
      <c r="AA22" s="44"/>
    </row>
    <row r="23" spans="1:27" s="3" customFormat="1" ht="15">
      <c r="A23" s="43"/>
      <c r="B23" s="55" t="s">
        <v>125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5"/>
      <c r="AA23" s="44"/>
    </row>
    <row r="24" spans="1:27" s="3" customFormat="1" ht="15">
      <c r="A24" s="43"/>
      <c r="B24" s="55" t="s">
        <v>126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5"/>
      <c r="AA24" s="55"/>
    </row>
    <row r="25" spans="1:27" s="3" customFormat="1" ht="12.75" customHeight="1">
      <c r="A25" s="43"/>
      <c r="B25" s="4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5"/>
      <c r="AA25" s="55"/>
    </row>
    <row r="26" spans="1:27" s="3" customFormat="1" ht="15.75" customHeight="1">
      <c r="A26" s="53" t="s">
        <v>68</v>
      </c>
      <c r="B26" s="130" t="s">
        <v>77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55"/>
    </row>
    <row r="27" spans="1:27" s="3" customFormat="1" ht="15">
      <c r="A27" s="55"/>
      <c r="B27" s="79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5"/>
      <c r="AA27" s="55"/>
    </row>
    <row r="28" spans="1:27" s="3" customFormat="1" ht="15.75" thickBot="1">
      <c r="A28" s="55" t="s">
        <v>118</v>
      </c>
      <c r="B28" s="131" t="s">
        <v>117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82"/>
    </row>
    <row r="29" spans="1:28" ht="180" thickBot="1">
      <c r="A29" s="54" t="s">
        <v>0</v>
      </c>
      <c r="B29" s="54" t="s">
        <v>1</v>
      </c>
      <c r="C29" s="54" t="s">
        <v>58</v>
      </c>
      <c r="D29" s="71" t="s">
        <v>3</v>
      </c>
      <c r="E29" s="68" t="s">
        <v>2</v>
      </c>
      <c r="F29" s="71" t="s">
        <v>4</v>
      </c>
      <c r="G29" s="68" t="s">
        <v>5</v>
      </c>
      <c r="H29" s="71" t="s">
        <v>6</v>
      </c>
      <c r="I29" s="68" t="s">
        <v>9</v>
      </c>
      <c r="J29" s="59" t="s">
        <v>78</v>
      </c>
      <c r="K29" s="72" t="s">
        <v>7</v>
      </c>
      <c r="L29" s="71" t="s">
        <v>8</v>
      </c>
      <c r="M29" s="68" t="s">
        <v>10</v>
      </c>
      <c r="N29" s="71" t="s">
        <v>12</v>
      </c>
      <c r="O29" s="68" t="s">
        <v>11</v>
      </c>
      <c r="P29" s="71" t="s">
        <v>13</v>
      </c>
      <c r="Q29" s="68" t="s">
        <v>14</v>
      </c>
      <c r="R29" s="71" t="s">
        <v>15</v>
      </c>
      <c r="S29" s="68" t="s">
        <v>24</v>
      </c>
      <c r="T29" s="71" t="s">
        <v>16</v>
      </c>
      <c r="U29" s="68" t="s">
        <v>17</v>
      </c>
      <c r="V29" s="71" t="s">
        <v>18</v>
      </c>
      <c r="W29" s="68" t="s">
        <v>19</v>
      </c>
      <c r="X29" s="71" t="s">
        <v>20</v>
      </c>
      <c r="Y29" s="68" t="s">
        <v>21</v>
      </c>
      <c r="Z29" s="69" t="s">
        <v>22</v>
      </c>
      <c r="AA29" s="69" t="s">
        <v>81</v>
      </c>
      <c r="AB29" s="1"/>
    </row>
    <row r="30" spans="1:28" ht="23.25" customHeight="1" thickBot="1">
      <c r="A30" s="54">
        <v>12</v>
      </c>
      <c r="B30" s="91" t="s">
        <v>134</v>
      </c>
      <c r="C30" s="54" t="s">
        <v>54</v>
      </c>
      <c r="D30" s="84">
        <v>3</v>
      </c>
      <c r="E30" s="85">
        <f>D30*6</f>
        <v>18</v>
      </c>
      <c r="F30" s="84">
        <v>11</v>
      </c>
      <c r="G30" s="85">
        <f>F30*3</f>
        <v>33</v>
      </c>
      <c r="H30" s="84"/>
      <c r="I30" s="85">
        <f>IF(H30&gt;5,10+(H30-5)*3,H30*2)</f>
        <v>0</v>
      </c>
      <c r="J30" s="83"/>
      <c r="K30" s="83"/>
      <c r="L30" s="84"/>
      <c r="M30" s="85">
        <f>L30*5</f>
        <v>0</v>
      </c>
      <c r="N30" s="84"/>
      <c r="O30" s="85">
        <f>N30*3</f>
        <v>0</v>
      </c>
      <c r="P30" s="84">
        <v>1</v>
      </c>
      <c r="Q30" s="85">
        <f>P30*1</f>
        <v>1</v>
      </c>
      <c r="R30" s="84">
        <v>1</v>
      </c>
      <c r="S30" s="85">
        <f>R30*5</f>
        <v>5</v>
      </c>
      <c r="T30" s="84"/>
      <c r="U30" s="85">
        <f>T30*5</f>
        <v>0</v>
      </c>
      <c r="V30" s="84"/>
      <c r="W30" s="85">
        <f>V30*1</f>
        <v>0</v>
      </c>
      <c r="X30" s="84"/>
      <c r="Y30" s="85">
        <f>X30*3</f>
        <v>0</v>
      </c>
      <c r="Z30" s="92">
        <f>E30+G30+I30+J30+K30+M30+O30+Q30+S30+U30+W30+Y30</f>
        <v>57</v>
      </c>
      <c r="AA30" s="54" t="s">
        <v>105</v>
      </c>
      <c r="AB30" s="1"/>
    </row>
    <row r="31" spans="1:28" ht="12.75" customHeight="1">
      <c r="A31" s="53"/>
      <c r="B31" s="44" t="s">
        <v>59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5"/>
      <c r="AA31" s="55"/>
      <c r="AB31" s="1"/>
    </row>
    <row r="32" spans="1:28" ht="12.75" customHeight="1">
      <c r="A32" s="44"/>
      <c r="B32" s="44" t="s">
        <v>103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5"/>
      <c r="AA32" s="55"/>
      <c r="AB32" s="1"/>
    </row>
    <row r="33" ht="12.75">
      <c r="B33" s="44" t="s">
        <v>123</v>
      </c>
    </row>
    <row r="34" ht="12.75">
      <c r="B34" s="44" t="s">
        <v>124</v>
      </c>
    </row>
  </sheetData>
  <sheetProtection/>
  <mergeCells count="3">
    <mergeCell ref="B26:Z26"/>
    <mergeCell ref="B28:Z28"/>
    <mergeCell ref="B14:Z1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  <rowBreaks count="2" manualBreakCount="2">
    <brk id="12" max="255" man="1"/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C38"/>
  <sheetViews>
    <sheetView zoomScalePageLayoutView="0" workbookViewId="0" topLeftCell="A1">
      <selection activeCell="AA7" sqref="AA7"/>
    </sheetView>
  </sheetViews>
  <sheetFormatPr defaultColWidth="9.140625" defaultRowHeight="12.75"/>
  <cols>
    <col min="1" max="1" width="3.421875" style="0" bestFit="1" customWidth="1"/>
    <col min="2" max="2" width="21.00390625" style="0" customWidth="1"/>
    <col min="3" max="3" width="5.28125" style="0" bestFit="1" customWidth="1"/>
    <col min="4" max="4" width="3.7109375" style="0" customWidth="1"/>
    <col min="5" max="5" width="4.00390625" style="0" bestFit="1" customWidth="1"/>
    <col min="6" max="25" width="3.7109375" style="0" customWidth="1"/>
    <col min="26" max="26" width="7.140625" style="0" bestFit="1" customWidth="1"/>
    <col min="27" max="27" width="6.7109375" style="0" customWidth="1"/>
    <col min="28" max="28" width="2.7109375" style="0" customWidth="1"/>
    <col min="29" max="29" width="4.8515625" style="0" customWidth="1"/>
  </cols>
  <sheetData>
    <row r="1" spans="1:28" ht="37.5">
      <c r="A1" s="20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80" thickBot="1">
      <c r="A3" s="60" t="s">
        <v>0</v>
      </c>
      <c r="B3" s="54" t="s">
        <v>1</v>
      </c>
      <c r="C3" s="74" t="s">
        <v>58</v>
      </c>
      <c r="D3" s="71" t="s">
        <v>3</v>
      </c>
      <c r="E3" s="68" t="s">
        <v>2</v>
      </c>
      <c r="F3" s="71" t="s">
        <v>4</v>
      </c>
      <c r="G3" s="68" t="s">
        <v>5</v>
      </c>
      <c r="H3" s="71" t="s">
        <v>6</v>
      </c>
      <c r="I3" s="68" t="s">
        <v>9</v>
      </c>
      <c r="J3" s="72" t="s">
        <v>78</v>
      </c>
      <c r="K3" s="59" t="s">
        <v>121</v>
      </c>
      <c r="L3" s="71" t="s">
        <v>8</v>
      </c>
      <c r="M3" s="68" t="s">
        <v>10</v>
      </c>
      <c r="N3" s="71" t="s">
        <v>12</v>
      </c>
      <c r="O3" s="68" t="s">
        <v>11</v>
      </c>
      <c r="P3" s="71" t="s">
        <v>13</v>
      </c>
      <c r="Q3" s="68" t="s">
        <v>14</v>
      </c>
      <c r="R3" s="71" t="s">
        <v>15</v>
      </c>
      <c r="S3" s="68" t="s">
        <v>24</v>
      </c>
      <c r="T3" s="71" t="s">
        <v>16</v>
      </c>
      <c r="U3" s="68" t="s">
        <v>17</v>
      </c>
      <c r="V3" s="71" t="s">
        <v>18</v>
      </c>
      <c r="W3" s="68" t="s">
        <v>19</v>
      </c>
      <c r="X3" s="71" t="s">
        <v>20</v>
      </c>
      <c r="Y3" s="68" t="s">
        <v>21</v>
      </c>
      <c r="Z3" s="69" t="s">
        <v>22</v>
      </c>
      <c r="AA3" s="52" t="s">
        <v>165</v>
      </c>
      <c r="AB3" s="52" t="s">
        <v>81</v>
      </c>
    </row>
    <row r="4" spans="1:28" s="2" customFormat="1" ht="23.25" thickBot="1">
      <c r="A4" s="98">
        <v>1</v>
      </c>
      <c r="B4" s="99" t="s">
        <v>47</v>
      </c>
      <c r="C4" s="100" t="s">
        <v>54</v>
      </c>
      <c r="D4" s="101">
        <v>11</v>
      </c>
      <c r="E4" s="102">
        <f>D4*6</f>
        <v>66</v>
      </c>
      <c r="F4" s="101">
        <v>14</v>
      </c>
      <c r="G4" s="102">
        <f>F4*3</f>
        <v>42</v>
      </c>
      <c r="H4" s="101">
        <v>7</v>
      </c>
      <c r="I4" s="102">
        <f>IF(H4&gt;5,10+(H4-5)*3,H4*2)</f>
        <v>16</v>
      </c>
      <c r="J4" s="99"/>
      <c r="K4" s="99">
        <v>12</v>
      </c>
      <c r="L4" s="101"/>
      <c r="M4" s="102">
        <f>L4*5</f>
        <v>0</v>
      </c>
      <c r="N4" s="101"/>
      <c r="O4" s="102">
        <f>N4*3</f>
        <v>0</v>
      </c>
      <c r="P4" s="101">
        <v>1</v>
      </c>
      <c r="Q4" s="102">
        <f>P4*1</f>
        <v>1</v>
      </c>
      <c r="R4" s="101">
        <v>1</v>
      </c>
      <c r="S4" s="102">
        <f>R4*5</f>
        <v>5</v>
      </c>
      <c r="T4" s="101"/>
      <c r="U4" s="102">
        <f>T4*5</f>
        <v>0</v>
      </c>
      <c r="V4" s="101">
        <v>1</v>
      </c>
      <c r="W4" s="102">
        <f>V4*1</f>
        <v>1</v>
      </c>
      <c r="X4" s="101">
        <v>5</v>
      </c>
      <c r="Y4" s="102">
        <f>X4*3</f>
        <v>15</v>
      </c>
      <c r="Z4" s="103">
        <f>E4+G4+I4+J4+K4+M4+O4+Q4+S4+U4+W4+Y4</f>
        <v>158</v>
      </c>
      <c r="AA4" s="54" t="s">
        <v>107</v>
      </c>
      <c r="AB4" s="54" t="s">
        <v>105</v>
      </c>
    </row>
    <row r="5" spans="1:28" s="2" customFormat="1" ht="23.25" thickBot="1">
      <c r="A5" s="54">
        <v>2</v>
      </c>
      <c r="B5" s="99" t="s">
        <v>28</v>
      </c>
      <c r="C5" s="100" t="s">
        <v>54</v>
      </c>
      <c r="D5" s="101">
        <v>9</v>
      </c>
      <c r="E5" s="129">
        <f>D5*6</f>
        <v>54</v>
      </c>
      <c r="F5" s="101">
        <v>2</v>
      </c>
      <c r="G5" s="129">
        <f>F5*3</f>
        <v>6</v>
      </c>
      <c r="H5" s="101"/>
      <c r="I5" s="129">
        <f>IF(H5&gt;5,10+(H5-5)*3,H5*2)</f>
        <v>0</v>
      </c>
      <c r="J5" s="100"/>
      <c r="K5" s="100"/>
      <c r="L5" s="101"/>
      <c r="M5" s="129">
        <f>L5*5</f>
        <v>0</v>
      </c>
      <c r="N5" s="101"/>
      <c r="O5" s="129">
        <f>N5*3</f>
        <v>0</v>
      </c>
      <c r="P5" s="101"/>
      <c r="Q5" s="129">
        <f>P5*1</f>
        <v>0</v>
      </c>
      <c r="R5" s="101"/>
      <c r="S5" s="129">
        <f>R5*5</f>
        <v>0</v>
      </c>
      <c r="T5" s="101"/>
      <c r="U5" s="129">
        <f>T5*5</f>
        <v>0</v>
      </c>
      <c r="V5" s="101"/>
      <c r="W5" s="129">
        <f>V5*1</f>
        <v>0</v>
      </c>
      <c r="X5" s="101">
        <v>1</v>
      </c>
      <c r="Y5" s="129">
        <f>X5*3</f>
        <v>3</v>
      </c>
      <c r="Z5" s="103">
        <f>E5+G5+I5+J5+K5+M5+O5+Q5+S5+U5+W5+Y5</f>
        <v>63</v>
      </c>
      <c r="AA5" s="97" t="s">
        <v>159</v>
      </c>
      <c r="AB5" s="97" t="s">
        <v>138</v>
      </c>
    </row>
    <row r="6" spans="1:29" s="2" customFormat="1" ht="23.25" thickBot="1">
      <c r="A6" s="54">
        <v>3</v>
      </c>
      <c r="B6" s="83" t="s">
        <v>62</v>
      </c>
      <c r="C6" s="54" t="s">
        <v>54</v>
      </c>
      <c r="D6" s="84">
        <v>4</v>
      </c>
      <c r="E6" s="85">
        <f>D6*6</f>
        <v>24</v>
      </c>
      <c r="F6" s="84">
        <v>8</v>
      </c>
      <c r="G6" s="85">
        <f>F6*3</f>
        <v>24</v>
      </c>
      <c r="H6" s="84"/>
      <c r="I6" s="85">
        <f>IF(H6&gt;5,10+(H6-5)*3,H6*2)</f>
        <v>0</v>
      </c>
      <c r="J6" s="83"/>
      <c r="K6" s="83"/>
      <c r="L6" s="84"/>
      <c r="M6" s="85">
        <f>L6*5</f>
        <v>0</v>
      </c>
      <c r="N6" s="84"/>
      <c r="O6" s="85">
        <f>N6*3</f>
        <v>0</v>
      </c>
      <c r="P6" s="84"/>
      <c r="Q6" s="85">
        <f>P6*1</f>
        <v>0</v>
      </c>
      <c r="R6" s="84">
        <v>1</v>
      </c>
      <c r="S6" s="85">
        <f>R6*5</f>
        <v>5</v>
      </c>
      <c r="T6" s="84"/>
      <c r="U6" s="107">
        <f>T6*5</f>
        <v>0</v>
      </c>
      <c r="V6" s="84"/>
      <c r="W6" s="85">
        <f>V6*1</f>
        <v>0</v>
      </c>
      <c r="X6" s="84">
        <v>2</v>
      </c>
      <c r="Y6" s="85">
        <f>X6*3</f>
        <v>6</v>
      </c>
      <c r="Z6" s="86">
        <f>E6+G6+I6+J6+K6+M6+O6+Q6+S6+U6+W6+Y6</f>
        <v>59</v>
      </c>
      <c r="AA6" s="97" t="s">
        <v>166</v>
      </c>
      <c r="AB6" s="97" t="s">
        <v>105</v>
      </c>
      <c r="AC6" s="77"/>
    </row>
    <row r="7" spans="1:28" s="2" customFormat="1" ht="12.75">
      <c r="A7" s="43"/>
      <c r="B7" s="44" t="s">
        <v>59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5"/>
      <c r="AA7" s="44"/>
      <c r="AB7" s="44"/>
    </row>
    <row r="8" spans="1:28" ht="12.75">
      <c r="A8" s="43"/>
      <c r="B8" s="44" t="s">
        <v>103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5"/>
      <c r="AA8" s="44"/>
      <c r="AB8" s="44"/>
    </row>
    <row r="9" spans="1:28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5.75" thickBot="1">
      <c r="A10" s="53" t="s">
        <v>67</v>
      </c>
      <c r="B10" s="130" t="s">
        <v>70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44"/>
      <c r="AB10" s="44"/>
    </row>
    <row r="11" spans="1:28" ht="180" thickBot="1">
      <c r="A11" s="56" t="s">
        <v>0</v>
      </c>
      <c r="B11" s="56" t="s">
        <v>1</v>
      </c>
      <c r="C11" s="56" t="s">
        <v>58</v>
      </c>
      <c r="D11" s="58" t="s">
        <v>3</v>
      </c>
      <c r="E11" s="51" t="s">
        <v>2</v>
      </c>
      <c r="F11" s="58" t="s">
        <v>4</v>
      </c>
      <c r="G11" s="51" t="s">
        <v>5</v>
      </c>
      <c r="H11" s="58" t="s">
        <v>6</v>
      </c>
      <c r="I11" s="51" t="s">
        <v>9</v>
      </c>
      <c r="J11" s="59" t="s">
        <v>78</v>
      </c>
      <c r="K11" s="59" t="s">
        <v>121</v>
      </c>
      <c r="L11" s="58" t="s">
        <v>8</v>
      </c>
      <c r="M11" s="51" t="s">
        <v>10</v>
      </c>
      <c r="N11" s="58" t="s">
        <v>12</v>
      </c>
      <c r="O11" s="51" t="s">
        <v>11</v>
      </c>
      <c r="P11" s="58" t="s">
        <v>13</v>
      </c>
      <c r="Q11" s="51" t="s">
        <v>14</v>
      </c>
      <c r="R11" s="58" t="s">
        <v>15</v>
      </c>
      <c r="S11" s="51" t="s">
        <v>24</v>
      </c>
      <c r="T11" s="58" t="s">
        <v>16</v>
      </c>
      <c r="U11" s="51" t="s">
        <v>17</v>
      </c>
      <c r="V11" s="58" t="s">
        <v>18</v>
      </c>
      <c r="W11" s="51" t="s">
        <v>19</v>
      </c>
      <c r="X11" s="58" t="s">
        <v>20</v>
      </c>
      <c r="Y11" s="51" t="s">
        <v>21</v>
      </c>
      <c r="Z11" s="52" t="s">
        <v>22</v>
      </c>
      <c r="AA11" s="52" t="s">
        <v>81</v>
      </c>
      <c r="AB11" s="44"/>
    </row>
    <row r="12" spans="1:28" ht="23.25" thickBot="1">
      <c r="A12" s="54">
        <v>4</v>
      </c>
      <c r="B12" s="87" t="s">
        <v>31</v>
      </c>
      <c r="C12" s="54" t="s">
        <v>54</v>
      </c>
      <c r="D12" s="84">
        <v>11</v>
      </c>
      <c r="E12" s="85">
        <f aca="true" t="shared" si="0" ref="E12:E21">D12*6</f>
        <v>66</v>
      </c>
      <c r="F12" s="84">
        <v>9</v>
      </c>
      <c r="G12" s="85">
        <f aca="true" t="shared" si="1" ref="G12:G21">F12*3</f>
        <v>27</v>
      </c>
      <c r="H12" s="84">
        <v>4</v>
      </c>
      <c r="I12" s="85">
        <f aca="true" t="shared" si="2" ref="I12:I21">IF(H12&gt;5,10+(H12-5)*3,H12*2)</f>
        <v>8</v>
      </c>
      <c r="J12" s="83"/>
      <c r="K12" s="83">
        <v>12</v>
      </c>
      <c r="L12" s="84"/>
      <c r="M12" s="85">
        <f aca="true" t="shared" si="3" ref="M12:M21">L12*5</f>
        <v>0</v>
      </c>
      <c r="N12" s="84"/>
      <c r="O12" s="85">
        <f aca="true" t="shared" si="4" ref="O12:O21">N12*3</f>
        <v>0</v>
      </c>
      <c r="P12" s="84"/>
      <c r="Q12" s="85">
        <f aca="true" t="shared" si="5" ref="Q12:Q21">P12*1</f>
        <v>0</v>
      </c>
      <c r="R12" s="84">
        <v>4</v>
      </c>
      <c r="S12" s="85">
        <f aca="true" t="shared" si="6" ref="S12:S21">R12*5</f>
        <v>20</v>
      </c>
      <c r="T12" s="84"/>
      <c r="U12" s="85">
        <f aca="true" t="shared" si="7" ref="U12:U21">T12*5</f>
        <v>0</v>
      </c>
      <c r="V12" s="84"/>
      <c r="W12" s="85">
        <f aca="true" t="shared" si="8" ref="W12:W21">V12*1</f>
        <v>0</v>
      </c>
      <c r="X12" s="84"/>
      <c r="Y12" s="85">
        <f aca="true" t="shared" si="9" ref="Y12:Y21">X12*3</f>
        <v>0</v>
      </c>
      <c r="Z12" s="86">
        <f aca="true" t="shared" si="10" ref="Z12:Z21">E12+G12+I12+J12+K12+M12+O12+Q12+S12+U12+W12+Y12</f>
        <v>133</v>
      </c>
      <c r="AA12" s="54" t="s">
        <v>108</v>
      </c>
      <c r="AB12" s="44"/>
    </row>
    <row r="13" spans="1:28" ht="23.25" thickBot="1">
      <c r="A13" s="54">
        <v>5</v>
      </c>
      <c r="B13" s="113" t="s">
        <v>32</v>
      </c>
      <c r="C13" s="112" t="s">
        <v>54</v>
      </c>
      <c r="D13" s="114">
        <v>11</v>
      </c>
      <c r="E13" s="115">
        <f t="shared" si="0"/>
        <v>66</v>
      </c>
      <c r="F13" s="114">
        <v>6</v>
      </c>
      <c r="G13" s="115">
        <f t="shared" si="1"/>
        <v>18</v>
      </c>
      <c r="H13" s="114">
        <v>10</v>
      </c>
      <c r="I13" s="115">
        <f t="shared" si="2"/>
        <v>25</v>
      </c>
      <c r="J13" s="113"/>
      <c r="K13" s="113"/>
      <c r="L13" s="114">
        <v>1</v>
      </c>
      <c r="M13" s="115">
        <f t="shared" si="3"/>
        <v>5</v>
      </c>
      <c r="N13" s="114"/>
      <c r="O13" s="115">
        <f t="shared" si="4"/>
        <v>0</v>
      </c>
      <c r="P13" s="114">
        <v>1</v>
      </c>
      <c r="Q13" s="115">
        <f t="shared" si="5"/>
        <v>1</v>
      </c>
      <c r="R13" s="114">
        <v>1</v>
      </c>
      <c r="S13" s="115">
        <f t="shared" si="6"/>
        <v>5</v>
      </c>
      <c r="T13" s="114"/>
      <c r="U13" s="115">
        <f t="shared" si="7"/>
        <v>0</v>
      </c>
      <c r="V13" s="114"/>
      <c r="W13" s="115">
        <f t="shared" si="8"/>
        <v>0</v>
      </c>
      <c r="X13" s="114"/>
      <c r="Y13" s="115">
        <f t="shared" si="9"/>
        <v>0</v>
      </c>
      <c r="Z13" s="116">
        <f t="shared" si="10"/>
        <v>120</v>
      </c>
      <c r="AA13" s="54" t="s">
        <v>105</v>
      </c>
      <c r="AB13" s="44"/>
    </row>
    <row r="14" spans="1:28" ht="23.25" thickBot="1">
      <c r="A14" s="54">
        <v>6</v>
      </c>
      <c r="B14" s="87" t="s">
        <v>71</v>
      </c>
      <c r="C14" s="60" t="s">
        <v>54</v>
      </c>
      <c r="D14" s="84">
        <v>15</v>
      </c>
      <c r="E14" s="85">
        <f t="shared" si="0"/>
        <v>90</v>
      </c>
      <c r="F14" s="84">
        <v>5</v>
      </c>
      <c r="G14" s="85">
        <f t="shared" si="1"/>
        <v>15</v>
      </c>
      <c r="H14" s="84"/>
      <c r="I14" s="85">
        <f t="shared" si="2"/>
        <v>0</v>
      </c>
      <c r="J14" s="83"/>
      <c r="K14" s="93">
        <v>12</v>
      </c>
      <c r="L14" s="84"/>
      <c r="M14" s="85">
        <f t="shared" si="3"/>
        <v>0</v>
      </c>
      <c r="N14" s="84"/>
      <c r="O14" s="85">
        <f t="shared" si="4"/>
        <v>0</v>
      </c>
      <c r="P14" s="84"/>
      <c r="Q14" s="85">
        <f t="shared" si="5"/>
        <v>0</v>
      </c>
      <c r="R14" s="84"/>
      <c r="S14" s="85">
        <f t="shared" si="6"/>
        <v>0</v>
      </c>
      <c r="T14" s="84"/>
      <c r="U14" s="85">
        <f t="shared" si="7"/>
        <v>0</v>
      </c>
      <c r="V14" s="84"/>
      <c r="W14" s="85">
        <f t="shared" si="8"/>
        <v>0</v>
      </c>
      <c r="X14" s="84"/>
      <c r="Y14" s="85">
        <f t="shared" si="9"/>
        <v>0</v>
      </c>
      <c r="Z14" s="92">
        <f t="shared" si="10"/>
        <v>117</v>
      </c>
      <c r="AA14" s="54" t="s">
        <v>112</v>
      </c>
      <c r="AB14" s="44"/>
    </row>
    <row r="15" spans="1:28" ht="23.25" thickBot="1">
      <c r="A15" s="54">
        <v>7</v>
      </c>
      <c r="B15" s="83" t="s">
        <v>57</v>
      </c>
      <c r="C15" s="54" t="s">
        <v>54</v>
      </c>
      <c r="D15" s="84">
        <v>11</v>
      </c>
      <c r="E15" s="85">
        <f t="shared" si="0"/>
        <v>66</v>
      </c>
      <c r="F15" s="84">
        <v>4</v>
      </c>
      <c r="G15" s="85">
        <f t="shared" si="1"/>
        <v>12</v>
      </c>
      <c r="H15" s="84">
        <v>6</v>
      </c>
      <c r="I15" s="85">
        <f t="shared" si="2"/>
        <v>13</v>
      </c>
      <c r="J15" s="83"/>
      <c r="K15" s="83">
        <v>12</v>
      </c>
      <c r="L15" s="84"/>
      <c r="M15" s="85">
        <f t="shared" si="3"/>
        <v>0</v>
      </c>
      <c r="N15" s="84">
        <v>0</v>
      </c>
      <c r="O15" s="85">
        <f t="shared" si="4"/>
        <v>0</v>
      </c>
      <c r="P15" s="84"/>
      <c r="Q15" s="85">
        <f t="shared" si="5"/>
        <v>0</v>
      </c>
      <c r="R15" s="84">
        <v>1</v>
      </c>
      <c r="S15" s="85">
        <f t="shared" si="6"/>
        <v>5</v>
      </c>
      <c r="T15" s="84"/>
      <c r="U15" s="85">
        <f t="shared" si="7"/>
        <v>0</v>
      </c>
      <c r="V15" s="84"/>
      <c r="W15" s="85">
        <f t="shared" si="8"/>
        <v>0</v>
      </c>
      <c r="X15" s="84"/>
      <c r="Y15" s="85">
        <f t="shared" si="9"/>
        <v>0</v>
      </c>
      <c r="Z15" s="86">
        <f t="shared" si="10"/>
        <v>108</v>
      </c>
      <c r="AA15" s="54" t="s">
        <v>113</v>
      </c>
      <c r="AB15" s="44"/>
    </row>
    <row r="16" spans="1:28" ht="23.25" thickBot="1">
      <c r="A16" s="54">
        <v>8</v>
      </c>
      <c r="B16" s="93" t="s">
        <v>66</v>
      </c>
      <c r="C16" s="54" t="s">
        <v>54</v>
      </c>
      <c r="D16" s="84">
        <v>9</v>
      </c>
      <c r="E16" s="85">
        <f t="shared" si="0"/>
        <v>54</v>
      </c>
      <c r="F16" s="84">
        <v>5</v>
      </c>
      <c r="G16" s="85">
        <f t="shared" si="1"/>
        <v>15</v>
      </c>
      <c r="H16" s="84">
        <v>8</v>
      </c>
      <c r="I16" s="85">
        <f t="shared" si="2"/>
        <v>19</v>
      </c>
      <c r="J16" s="83"/>
      <c r="K16" s="83">
        <v>12</v>
      </c>
      <c r="L16" s="84"/>
      <c r="M16" s="85">
        <f t="shared" si="3"/>
        <v>0</v>
      </c>
      <c r="N16" s="84"/>
      <c r="O16" s="85">
        <f t="shared" si="4"/>
        <v>0</v>
      </c>
      <c r="P16" s="84"/>
      <c r="Q16" s="85">
        <f t="shared" si="5"/>
        <v>0</v>
      </c>
      <c r="R16" s="84"/>
      <c r="S16" s="85">
        <f t="shared" si="6"/>
        <v>0</v>
      </c>
      <c r="T16" s="84"/>
      <c r="U16" s="85">
        <f t="shared" si="7"/>
        <v>0</v>
      </c>
      <c r="V16" s="84"/>
      <c r="W16" s="85">
        <f t="shared" si="8"/>
        <v>0</v>
      </c>
      <c r="X16" s="84">
        <v>0</v>
      </c>
      <c r="Y16" s="85">
        <f t="shared" si="9"/>
        <v>0</v>
      </c>
      <c r="Z16" s="92">
        <f t="shared" si="10"/>
        <v>100</v>
      </c>
      <c r="AA16" s="54" t="s">
        <v>111</v>
      </c>
      <c r="AB16" s="77"/>
    </row>
    <row r="17" spans="1:28" ht="23.25" thickBot="1">
      <c r="A17" s="54">
        <v>9</v>
      </c>
      <c r="B17" s="83" t="s">
        <v>73</v>
      </c>
      <c r="C17" s="60" t="s">
        <v>54</v>
      </c>
      <c r="D17" s="84">
        <v>8</v>
      </c>
      <c r="E17" s="85">
        <f t="shared" si="0"/>
        <v>48</v>
      </c>
      <c r="F17" s="84">
        <v>7</v>
      </c>
      <c r="G17" s="85">
        <f t="shared" si="1"/>
        <v>21</v>
      </c>
      <c r="H17" s="84">
        <v>7</v>
      </c>
      <c r="I17" s="85">
        <f t="shared" si="2"/>
        <v>16</v>
      </c>
      <c r="J17" s="83"/>
      <c r="K17" s="93"/>
      <c r="L17" s="84"/>
      <c r="M17" s="85">
        <f t="shared" si="3"/>
        <v>0</v>
      </c>
      <c r="N17" s="84">
        <v>1</v>
      </c>
      <c r="O17" s="85">
        <f t="shared" si="4"/>
        <v>3</v>
      </c>
      <c r="P17" s="84">
        <v>1</v>
      </c>
      <c r="Q17" s="85">
        <f t="shared" si="5"/>
        <v>1</v>
      </c>
      <c r="R17" s="84">
        <v>2</v>
      </c>
      <c r="S17" s="85">
        <f t="shared" si="6"/>
        <v>10</v>
      </c>
      <c r="T17" s="84"/>
      <c r="U17" s="85">
        <f t="shared" si="7"/>
        <v>0</v>
      </c>
      <c r="V17" s="84"/>
      <c r="W17" s="85">
        <f t="shared" si="8"/>
        <v>0</v>
      </c>
      <c r="X17" s="84"/>
      <c r="Y17" s="85">
        <f t="shared" si="9"/>
        <v>0</v>
      </c>
      <c r="Z17" s="92">
        <f t="shared" si="10"/>
        <v>99</v>
      </c>
      <c r="AA17" s="54" t="s">
        <v>105</v>
      </c>
      <c r="AB17" s="44"/>
    </row>
    <row r="18" spans="1:28" ht="23.25" thickBot="1">
      <c r="A18" s="54">
        <v>10</v>
      </c>
      <c r="B18" s="91" t="s">
        <v>102</v>
      </c>
      <c r="C18" s="54" t="s">
        <v>54</v>
      </c>
      <c r="D18" s="84">
        <v>3</v>
      </c>
      <c r="E18" s="107">
        <f t="shared" si="0"/>
        <v>18</v>
      </c>
      <c r="F18" s="84">
        <v>8</v>
      </c>
      <c r="G18" s="107">
        <f t="shared" si="1"/>
        <v>24</v>
      </c>
      <c r="H18" s="84"/>
      <c r="I18" s="107">
        <f t="shared" si="2"/>
        <v>0</v>
      </c>
      <c r="J18" s="54"/>
      <c r="K18" s="54"/>
      <c r="L18" s="84"/>
      <c r="M18" s="107">
        <f t="shared" si="3"/>
        <v>0</v>
      </c>
      <c r="N18" s="84"/>
      <c r="O18" s="107">
        <f t="shared" si="4"/>
        <v>0</v>
      </c>
      <c r="P18" s="84">
        <v>2</v>
      </c>
      <c r="Q18" s="107">
        <f t="shared" si="5"/>
        <v>2</v>
      </c>
      <c r="R18" s="84">
        <v>2</v>
      </c>
      <c r="S18" s="107">
        <f t="shared" si="6"/>
        <v>10</v>
      </c>
      <c r="T18" s="84"/>
      <c r="U18" s="107">
        <f t="shared" si="7"/>
        <v>0</v>
      </c>
      <c r="V18" s="84"/>
      <c r="W18" s="107">
        <f t="shared" si="8"/>
        <v>0</v>
      </c>
      <c r="X18" s="84"/>
      <c r="Y18" s="107">
        <f t="shared" si="9"/>
        <v>0</v>
      </c>
      <c r="Z18" s="92">
        <f t="shared" si="10"/>
        <v>54</v>
      </c>
      <c r="AA18" s="54" t="s">
        <v>105</v>
      </c>
      <c r="AB18" s="44"/>
    </row>
    <row r="19" spans="1:28" ht="23.25" thickBot="1">
      <c r="A19" s="54">
        <v>11</v>
      </c>
      <c r="B19" s="113" t="s">
        <v>89</v>
      </c>
      <c r="C19" s="112" t="s">
        <v>54</v>
      </c>
      <c r="D19" s="114">
        <v>2</v>
      </c>
      <c r="E19" s="115">
        <f t="shared" si="0"/>
        <v>12</v>
      </c>
      <c r="F19" s="114">
        <v>8</v>
      </c>
      <c r="G19" s="115">
        <f t="shared" si="1"/>
        <v>24</v>
      </c>
      <c r="H19" s="114"/>
      <c r="I19" s="115">
        <f t="shared" si="2"/>
        <v>0</v>
      </c>
      <c r="J19" s="113"/>
      <c r="K19" s="113"/>
      <c r="L19" s="114"/>
      <c r="M19" s="115">
        <f t="shared" si="3"/>
        <v>0</v>
      </c>
      <c r="N19" s="114"/>
      <c r="O19" s="115">
        <f t="shared" si="4"/>
        <v>0</v>
      </c>
      <c r="P19" s="114">
        <v>5</v>
      </c>
      <c r="Q19" s="115">
        <f t="shared" si="5"/>
        <v>5</v>
      </c>
      <c r="R19" s="114">
        <v>1</v>
      </c>
      <c r="S19" s="115">
        <f t="shared" si="6"/>
        <v>5</v>
      </c>
      <c r="T19" s="114"/>
      <c r="U19" s="115">
        <f t="shared" si="7"/>
        <v>0</v>
      </c>
      <c r="V19" s="114"/>
      <c r="W19" s="115">
        <f t="shared" si="8"/>
        <v>0</v>
      </c>
      <c r="X19" s="114"/>
      <c r="Y19" s="115">
        <f t="shared" si="9"/>
        <v>0</v>
      </c>
      <c r="Z19" s="116">
        <f t="shared" si="10"/>
        <v>46</v>
      </c>
      <c r="AA19" s="54" t="s">
        <v>82</v>
      </c>
      <c r="AB19" s="44"/>
    </row>
    <row r="20" spans="1:28" ht="23.25" thickBot="1">
      <c r="A20" s="54">
        <v>12</v>
      </c>
      <c r="B20" s="83" t="s">
        <v>86</v>
      </c>
      <c r="C20" s="60" t="s">
        <v>54</v>
      </c>
      <c r="D20" s="84">
        <v>3</v>
      </c>
      <c r="E20" s="85">
        <f t="shared" si="0"/>
        <v>18</v>
      </c>
      <c r="F20" s="84">
        <v>6</v>
      </c>
      <c r="G20" s="85">
        <f t="shared" si="1"/>
        <v>18</v>
      </c>
      <c r="H20" s="84"/>
      <c r="I20" s="85">
        <f t="shared" si="2"/>
        <v>0</v>
      </c>
      <c r="J20" s="83"/>
      <c r="K20" s="93"/>
      <c r="L20" s="84"/>
      <c r="M20" s="85">
        <f t="shared" si="3"/>
        <v>0</v>
      </c>
      <c r="N20" s="84"/>
      <c r="O20" s="85">
        <f t="shared" si="4"/>
        <v>0</v>
      </c>
      <c r="P20" s="84">
        <v>2</v>
      </c>
      <c r="Q20" s="85">
        <f t="shared" si="5"/>
        <v>2</v>
      </c>
      <c r="R20" s="84">
        <v>1</v>
      </c>
      <c r="S20" s="85">
        <f t="shared" si="6"/>
        <v>5</v>
      </c>
      <c r="T20" s="84"/>
      <c r="U20" s="85">
        <f t="shared" si="7"/>
        <v>0</v>
      </c>
      <c r="V20" s="84"/>
      <c r="W20" s="85">
        <f t="shared" si="8"/>
        <v>0</v>
      </c>
      <c r="X20" s="84">
        <v>1</v>
      </c>
      <c r="Y20" s="85">
        <f t="shared" si="9"/>
        <v>3</v>
      </c>
      <c r="Z20" s="92">
        <f t="shared" si="10"/>
        <v>46</v>
      </c>
      <c r="AA20" s="54" t="s">
        <v>135</v>
      </c>
      <c r="AB20" s="44"/>
    </row>
    <row r="21" spans="1:28" ht="23.25" thickBot="1">
      <c r="A21" s="54">
        <v>13</v>
      </c>
      <c r="B21" s="99" t="s">
        <v>52</v>
      </c>
      <c r="C21" s="100" t="s">
        <v>54</v>
      </c>
      <c r="D21" s="101">
        <v>4</v>
      </c>
      <c r="E21" s="102">
        <f t="shared" si="0"/>
        <v>24</v>
      </c>
      <c r="F21" s="101">
        <v>3</v>
      </c>
      <c r="G21" s="102">
        <f t="shared" si="1"/>
        <v>9</v>
      </c>
      <c r="H21" s="101"/>
      <c r="I21" s="102">
        <f t="shared" si="2"/>
        <v>0</v>
      </c>
      <c r="J21" s="99"/>
      <c r="K21" s="99"/>
      <c r="L21" s="101"/>
      <c r="M21" s="102">
        <f t="shared" si="3"/>
        <v>0</v>
      </c>
      <c r="N21" s="101"/>
      <c r="O21" s="102">
        <f t="shared" si="4"/>
        <v>0</v>
      </c>
      <c r="P21" s="101"/>
      <c r="Q21" s="102">
        <f t="shared" si="5"/>
        <v>0</v>
      </c>
      <c r="R21" s="101">
        <v>2</v>
      </c>
      <c r="S21" s="102">
        <f t="shared" si="6"/>
        <v>10</v>
      </c>
      <c r="T21" s="101"/>
      <c r="U21" s="102">
        <f t="shared" si="7"/>
        <v>0</v>
      </c>
      <c r="V21" s="101"/>
      <c r="W21" s="102">
        <f t="shared" si="8"/>
        <v>0</v>
      </c>
      <c r="X21" s="101">
        <v>0</v>
      </c>
      <c r="Y21" s="102">
        <f t="shared" si="9"/>
        <v>0</v>
      </c>
      <c r="Z21" s="103">
        <f t="shared" si="10"/>
        <v>43</v>
      </c>
      <c r="AA21" s="54" t="s">
        <v>105</v>
      </c>
      <c r="AB21" s="44"/>
    </row>
    <row r="22" spans="1:28" ht="12.75">
      <c r="A22" s="43"/>
      <c r="B22" s="44" t="s">
        <v>59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2.75">
      <c r="A23" s="44"/>
      <c r="B23" s="44" t="s">
        <v>103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>
      <c r="A25" s="53" t="s">
        <v>69</v>
      </c>
      <c r="B25" s="55" t="s">
        <v>152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5"/>
      <c r="AA25" s="44"/>
      <c r="AB25" s="44"/>
    </row>
    <row r="26" spans="1:28" ht="15">
      <c r="A26" s="43"/>
      <c r="B26" s="55" t="s">
        <v>125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5"/>
      <c r="AA26" s="44"/>
      <c r="AB26" s="44"/>
    </row>
    <row r="27" spans="1:28" ht="15">
      <c r="A27" s="43"/>
      <c r="B27" s="55" t="s">
        <v>126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5"/>
      <c r="AA27" s="44"/>
      <c r="AB27" s="44"/>
    </row>
    <row r="28" spans="1:28" ht="12.75">
      <c r="A28" s="43"/>
      <c r="B28" s="44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5"/>
      <c r="AA28" s="44"/>
      <c r="AB28" s="44"/>
    </row>
    <row r="29" spans="1:28" ht="15.75" customHeight="1">
      <c r="A29" s="53" t="s">
        <v>68</v>
      </c>
      <c r="B29" s="130" t="s">
        <v>127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44"/>
      <c r="AB29" s="44"/>
    </row>
    <row r="30" spans="1:28" ht="15">
      <c r="A30" s="44"/>
      <c r="B30" s="55" t="s">
        <v>128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22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77"/>
    </row>
    <row r="32" spans="1:28" ht="15.75" thickBot="1">
      <c r="A32" s="55" t="s">
        <v>118</v>
      </c>
      <c r="B32" s="131" t="s">
        <v>117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44"/>
      <c r="AB32" s="44"/>
    </row>
    <row r="33" spans="1:28" ht="180" thickBot="1">
      <c r="A33" s="54"/>
      <c r="B33" s="54" t="s">
        <v>1</v>
      </c>
      <c r="C33" s="56" t="s">
        <v>58</v>
      </c>
      <c r="D33" s="58" t="s">
        <v>3</v>
      </c>
      <c r="E33" s="51" t="s">
        <v>2</v>
      </c>
      <c r="F33" s="58" t="s">
        <v>4</v>
      </c>
      <c r="G33" s="51" t="s">
        <v>5</v>
      </c>
      <c r="H33" s="58" t="s">
        <v>6</v>
      </c>
      <c r="I33" s="51" t="s">
        <v>9</v>
      </c>
      <c r="J33" s="59" t="s">
        <v>78</v>
      </c>
      <c r="K33" s="59" t="s">
        <v>7</v>
      </c>
      <c r="L33" s="58" t="s">
        <v>8</v>
      </c>
      <c r="M33" s="51" t="s">
        <v>10</v>
      </c>
      <c r="N33" s="58" t="s">
        <v>12</v>
      </c>
      <c r="O33" s="51" t="s">
        <v>11</v>
      </c>
      <c r="P33" s="58" t="s">
        <v>13</v>
      </c>
      <c r="Q33" s="51" t="s">
        <v>14</v>
      </c>
      <c r="R33" s="58" t="s">
        <v>15</v>
      </c>
      <c r="S33" s="51" t="s">
        <v>24</v>
      </c>
      <c r="T33" s="58" t="s">
        <v>16</v>
      </c>
      <c r="U33" s="51" t="s">
        <v>17</v>
      </c>
      <c r="V33" s="58" t="s">
        <v>18</v>
      </c>
      <c r="W33" s="51" t="s">
        <v>19</v>
      </c>
      <c r="X33" s="58" t="s">
        <v>20</v>
      </c>
      <c r="Y33" s="51" t="s">
        <v>21</v>
      </c>
      <c r="Z33" s="52" t="s">
        <v>22</v>
      </c>
      <c r="AA33" s="52" t="s">
        <v>81</v>
      </c>
      <c r="AB33" s="77"/>
    </row>
    <row r="34" spans="1:28" ht="23.25" thickBot="1">
      <c r="A34" s="54">
        <v>14</v>
      </c>
      <c r="B34" s="91" t="s">
        <v>134</v>
      </c>
      <c r="C34" s="54" t="s">
        <v>54</v>
      </c>
      <c r="D34" s="84">
        <v>3</v>
      </c>
      <c r="E34" s="85">
        <f>D34*6</f>
        <v>18</v>
      </c>
      <c r="F34" s="84">
        <v>11</v>
      </c>
      <c r="G34" s="85">
        <f>F34*3</f>
        <v>33</v>
      </c>
      <c r="H34" s="84"/>
      <c r="I34" s="85">
        <f>IF(H34&gt;5,10+(H34-5)*3,H34*2)</f>
        <v>0</v>
      </c>
      <c r="J34" s="83"/>
      <c r="K34" s="83"/>
      <c r="L34" s="84"/>
      <c r="M34" s="85">
        <f>L34*5</f>
        <v>0</v>
      </c>
      <c r="N34" s="84"/>
      <c r="O34" s="85">
        <f>N34*3</f>
        <v>0</v>
      </c>
      <c r="P34" s="84">
        <v>1</v>
      </c>
      <c r="Q34" s="85">
        <f>P34*1</f>
        <v>1</v>
      </c>
      <c r="R34" s="84">
        <v>1</v>
      </c>
      <c r="S34" s="85">
        <f>R34*5</f>
        <v>5</v>
      </c>
      <c r="T34" s="84"/>
      <c r="U34" s="85">
        <f>T34*5</f>
        <v>0</v>
      </c>
      <c r="V34" s="84"/>
      <c r="W34" s="85">
        <f>V34*1</f>
        <v>0</v>
      </c>
      <c r="X34" s="84"/>
      <c r="Y34" s="85">
        <f>X34*3</f>
        <v>0</v>
      </c>
      <c r="Z34" s="92">
        <f>E34+G34+I34+J34+K34+M34+O34+Q34+S34+U34+W34+Y34</f>
        <v>57</v>
      </c>
      <c r="AA34" s="54" t="s">
        <v>105</v>
      </c>
      <c r="AB34" s="44"/>
    </row>
    <row r="35" spans="1:27" ht="12.75">
      <c r="A35" s="44"/>
      <c r="B35" s="44" t="s">
        <v>59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ht="12.75">
      <c r="A36" s="44"/>
      <c r="B36" s="44" t="s">
        <v>103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ht="12.75">
      <c r="B37" s="44" t="s">
        <v>123</v>
      </c>
    </row>
    <row r="38" ht="12.75">
      <c r="B38" s="44" t="s">
        <v>124</v>
      </c>
    </row>
  </sheetData>
  <sheetProtection/>
  <mergeCells count="3">
    <mergeCell ref="B10:Z10"/>
    <mergeCell ref="B32:Z32"/>
    <mergeCell ref="B29:Z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B13"/>
  <sheetViews>
    <sheetView zoomScalePageLayoutView="0" workbookViewId="0" topLeftCell="A1">
      <selection activeCell="AA4" sqref="AA4"/>
    </sheetView>
  </sheetViews>
  <sheetFormatPr defaultColWidth="9.140625" defaultRowHeight="12.75"/>
  <cols>
    <col min="1" max="1" width="2.7109375" style="0" bestFit="1" customWidth="1"/>
    <col min="2" max="2" width="18.281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12.7109375" style="0" customWidth="1"/>
    <col min="28" max="28" width="4.7109375" style="0" customWidth="1"/>
  </cols>
  <sheetData>
    <row r="1" spans="1:28" ht="37.5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2"/>
      <c r="AB1" s="22"/>
    </row>
    <row r="2" spans="1:28" ht="15.75" thickBot="1">
      <c r="A2" s="5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4"/>
      <c r="AB2" s="44"/>
    </row>
    <row r="3" spans="1:28" ht="199.5" customHeight="1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83" t="s">
        <v>31</v>
      </c>
      <c r="C4" s="54" t="s">
        <v>54</v>
      </c>
      <c r="D4" s="84">
        <v>11</v>
      </c>
      <c r="E4" s="85">
        <f>D4*6</f>
        <v>66</v>
      </c>
      <c r="F4" s="84">
        <v>9</v>
      </c>
      <c r="G4" s="85">
        <f>F4*3</f>
        <v>27</v>
      </c>
      <c r="H4" s="84">
        <v>4</v>
      </c>
      <c r="I4" s="85">
        <f>IF(H4&gt;5,10+(H4-5)*3,H4*2)</f>
        <v>8</v>
      </c>
      <c r="J4" s="83"/>
      <c r="K4" s="83">
        <v>12</v>
      </c>
      <c r="L4" s="84"/>
      <c r="M4" s="85">
        <f>L4*5</f>
        <v>0</v>
      </c>
      <c r="N4" s="84"/>
      <c r="O4" s="85">
        <f>N4*3</f>
        <v>0</v>
      </c>
      <c r="P4" s="84"/>
      <c r="Q4" s="85">
        <f>P4*1</f>
        <v>0</v>
      </c>
      <c r="R4" s="84">
        <v>4</v>
      </c>
      <c r="S4" s="85">
        <f>R4*5</f>
        <v>20</v>
      </c>
      <c r="T4" s="84"/>
      <c r="U4" s="85">
        <f>T4*5</f>
        <v>0</v>
      </c>
      <c r="V4" s="84"/>
      <c r="W4" s="85">
        <f>V4*1</f>
        <v>0</v>
      </c>
      <c r="X4" s="84">
        <v>4</v>
      </c>
      <c r="Y4" s="85">
        <f>X4*3</f>
        <v>12</v>
      </c>
      <c r="Z4" s="86">
        <f>E4+G4+I4+J4+K4+M4+O4+Q4+S4+U4+W4+Y4</f>
        <v>145</v>
      </c>
      <c r="AA4" s="54" t="s">
        <v>169</v>
      </c>
      <c r="AB4" s="54" t="s">
        <v>108</v>
      </c>
    </row>
    <row r="5" spans="1:28" ht="23.25" thickBot="1">
      <c r="A5" s="54">
        <v>2</v>
      </c>
      <c r="B5" s="83" t="s">
        <v>66</v>
      </c>
      <c r="C5" s="54" t="s">
        <v>54</v>
      </c>
      <c r="D5" s="84">
        <v>9</v>
      </c>
      <c r="E5" s="85">
        <f>D5*6</f>
        <v>54</v>
      </c>
      <c r="F5" s="84">
        <v>5</v>
      </c>
      <c r="G5" s="85">
        <f>F5*3</f>
        <v>15</v>
      </c>
      <c r="H5" s="84">
        <v>8</v>
      </c>
      <c r="I5" s="85">
        <f>IF(H5&gt;5,10+(H5-5)*3,H5*2)</f>
        <v>19</v>
      </c>
      <c r="J5" s="83"/>
      <c r="K5" s="83">
        <v>12</v>
      </c>
      <c r="L5" s="84"/>
      <c r="M5" s="85">
        <f>L5*5</f>
        <v>0</v>
      </c>
      <c r="N5" s="84"/>
      <c r="O5" s="85">
        <f>N5*3</f>
        <v>0</v>
      </c>
      <c r="P5" s="84"/>
      <c r="Q5" s="85">
        <f>P5*1</f>
        <v>0</v>
      </c>
      <c r="R5" s="84"/>
      <c r="S5" s="85">
        <f>R5*5</f>
        <v>0</v>
      </c>
      <c r="T5" s="84"/>
      <c r="U5" s="85">
        <f>T5*5</f>
        <v>0</v>
      </c>
      <c r="V5" s="84"/>
      <c r="W5" s="85">
        <f>V5*1</f>
        <v>0</v>
      </c>
      <c r="X5" s="84">
        <v>2</v>
      </c>
      <c r="Y5" s="85">
        <f>X5*3</f>
        <v>6</v>
      </c>
      <c r="Z5" s="86">
        <f>E5+G5+I5+J5+K5+M5+O5+Q5+S5+U5+W5+Y5</f>
        <v>106</v>
      </c>
      <c r="AA5" s="54" t="s">
        <v>130</v>
      </c>
      <c r="AB5" s="54" t="s">
        <v>111</v>
      </c>
    </row>
    <row r="6" spans="1:28" ht="12.75">
      <c r="A6" s="44"/>
      <c r="B6" s="44" t="s">
        <v>59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ht="12.75">
      <c r="B7" s="44" t="s">
        <v>103</v>
      </c>
    </row>
    <row r="10" spans="1:26" ht="30" customHeight="1">
      <c r="A10" s="4" t="s">
        <v>68</v>
      </c>
      <c r="B10" s="133" t="s">
        <v>77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3" spans="1:26" ht="15">
      <c r="A13" s="55" t="s">
        <v>118</v>
      </c>
      <c r="B13" s="131" t="s">
        <v>117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</sheetData>
  <sheetProtection/>
  <mergeCells count="2">
    <mergeCell ref="B10:Z10"/>
    <mergeCell ref="B13:Z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AB19"/>
  <sheetViews>
    <sheetView zoomScalePageLayoutView="0" workbookViewId="0" topLeftCell="A1">
      <selection activeCell="AA5" sqref="AA5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7.140625" style="0" bestFit="1" customWidth="1"/>
    <col min="27" max="27" width="6.28125" style="0" customWidth="1"/>
    <col min="28" max="28" width="4.7109375" style="0" customWidth="1"/>
  </cols>
  <sheetData>
    <row r="1" spans="1:28" ht="37.5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5"/>
    </row>
    <row r="2" spans="1:28" ht="15.75" thickBot="1">
      <c r="A2" s="55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80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83" t="s">
        <v>52</v>
      </c>
      <c r="C4" s="54" t="s">
        <v>54</v>
      </c>
      <c r="D4" s="84">
        <v>4</v>
      </c>
      <c r="E4" s="85">
        <f>D4*6</f>
        <v>24</v>
      </c>
      <c r="F4" s="84">
        <v>3</v>
      </c>
      <c r="G4" s="85">
        <f>F4*3</f>
        <v>9</v>
      </c>
      <c r="H4" s="84"/>
      <c r="I4" s="85">
        <f>IF(H4&gt;5,10+(H4-5)*3,H4*2)</f>
        <v>0</v>
      </c>
      <c r="J4" s="83"/>
      <c r="K4" s="83"/>
      <c r="L4" s="84"/>
      <c r="M4" s="85">
        <f>L4*5</f>
        <v>0</v>
      </c>
      <c r="N4" s="84"/>
      <c r="O4" s="85">
        <f>N4*3</f>
        <v>0</v>
      </c>
      <c r="P4" s="84"/>
      <c r="Q4" s="85">
        <f>P4*1</f>
        <v>0</v>
      </c>
      <c r="R4" s="84">
        <v>2</v>
      </c>
      <c r="S4" s="85">
        <f>R4*5</f>
        <v>10</v>
      </c>
      <c r="T4" s="84"/>
      <c r="U4" s="85">
        <f>T4*5</f>
        <v>0</v>
      </c>
      <c r="V4" s="84"/>
      <c r="W4" s="85">
        <f>V4*1</f>
        <v>0</v>
      </c>
      <c r="X4" s="84">
        <v>5</v>
      </c>
      <c r="Y4" s="85">
        <f>X4*3</f>
        <v>15</v>
      </c>
      <c r="Z4" s="86">
        <f>E4+G4+I4+J4+K4+M4+O4+Q4+S4+U4+W4+Y4</f>
        <v>58</v>
      </c>
      <c r="AA4" s="54" t="s">
        <v>167</v>
      </c>
      <c r="AB4" s="54" t="s">
        <v>105</v>
      </c>
    </row>
    <row r="5" spans="1:28" ht="12.75">
      <c r="A5" s="44"/>
      <c r="B5" s="44" t="s">
        <v>59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2.75">
      <c r="A6" s="44"/>
      <c r="B6" s="44" t="s">
        <v>103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3.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ht="180" thickBot="1">
      <c r="A8" s="56" t="s">
        <v>0</v>
      </c>
      <c r="B8" s="56" t="s">
        <v>1</v>
      </c>
      <c r="C8" s="56" t="s">
        <v>58</v>
      </c>
      <c r="D8" s="58" t="s">
        <v>3</v>
      </c>
      <c r="E8" s="51" t="s">
        <v>2</v>
      </c>
      <c r="F8" s="58" t="s">
        <v>4</v>
      </c>
      <c r="G8" s="51" t="s">
        <v>5</v>
      </c>
      <c r="H8" s="58" t="s">
        <v>6</v>
      </c>
      <c r="I8" s="51" t="s">
        <v>9</v>
      </c>
      <c r="J8" s="59" t="s">
        <v>78</v>
      </c>
      <c r="K8" s="59" t="s">
        <v>121</v>
      </c>
      <c r="L8" s="58" t="s">
        <v>8</v>
      </c>
      <c r="M8" s="51" t="s">
        <v>10</v>
      </c>
      <c r="N8" s="58" t="s">
        <v>12</v>
      </c>
      <c r="O8" s="51" t="s">
        <v>11</v>
      </c>
      <c r="P8" s="58" t="s">
        <v>13</v>
      </c>
      <c r="Q8" s="51" t="s">
        <v>14</v>
      </c>
      <c r="R8" s="58" t="s">
        <v>15</v>
      </c>
      <c r="S8" s="51" t="s">
        <v>24</v>
      </c>
      <c r="T8" s="58" t="s">
        <v>16</v>
      </c>
      <c r="U8" s="51" t="s">
        <v>17</v>
      </c>
      <c r="V8" s="58" t="s">
        <v>18</v>
      </c>
      <c r="W8" s="51" t="s">
        <v>19</v>
      </c>
      <c r="X8" s="58" t="s">
        <v>20</v>
      </c>
      <c r="Y8" s="51" t="s">
        <v>21</v>
      </c>
      <c r="Z8" s="52" t="s">
        <v>22</v>
      </c>
      <c r="AA8" s="52" t="s">
        <v>81</v>
      </c>
      <c r="AB8" s="44"/>
    </row>
    <row r="9" spans="1:28" ht="23.25" thickBot="1">
      <c r="A9" s="54">
        <v>2</v>
      </c>
      <c r="B9" s="83" t="s">
        <v>71</v>
      </c>
      <c r="C9" s="54" t="s">
        <v>54</v>
      </c>
      <c r="D9" s="84">
        <v>15</v>
      </c>
      <c r="E9" s="85">
        <f>D9*6</f>
        <v>90</v>
      </c>
      <c r="F9" s="84">
        <v>5</v>
      </c>
      <c r="G9" s="85">
        <f>F9*3</f>
        <v>15</v>
      </c>
      <c r="H9" s="84"/>
      <c r="I9" s="85">
        <f>IF(H9&gt;5,10+(H9-5)*3,H9*2)</f>
        <v>0</v>
      </c>
      <c r="J9" s="83"/>
      <c r="K9" s="83">
        <v>12</v>
      </c>
      <c r="L9" s="84"/>
      <c r="M9" s="85">
        <f>L9*5</f>
        <v>0</v>
      </c>
      <c r="N9" s="84"/>
      <c r="O9" s="85">
        <f>N9*3</f>
        <v>0</v>
      </c>
      <c r="P9" s="84"/>
      <c r="Q9" s="85">
        <f>P9*1</f>
        <v>0</v>
      </c>
      <c r="R9" s="84"/>
      <c r="S9" s="85">
        <f>R9*5</f>
        <v>0</v>
      </c>
      <c r="T9" s="84"/>
      <c r="U9" s="85">
        <f>T9*5</f>
        <v>0</v>
      </c>
      <c r="V9" s="84"/>
      <c r="W9" s="85">
        <f>V9*1</f>
        <v>0</v>
      </c>
      <c r="X9" s="84">
        <v>1</v>
      </c>
      <c r="Y9" s="85">
        <f>X9*3</f>
        <v>3</v>
      </c>
      <c r="Z9" s="86">
        <f>E9+G9+I9+J9+K9+M9+O9+Q9+S9+U9+W9+Y9</f>
        <v>120</v>
      </c>
      <c r="AA9" s="54" t="s">
        <v>112</v>
      </c>
      <c r="AB9" s="44"/>
    </row>
    <row r="10" spans="1:28" ht="12.75">
      <c r="A10" s="44"/>
      <c r="B10" s="44" t="s">
        <v>59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2.75">
      <c r="A11" s="44"/>
      <c r="B11" s="44" t="s">
        <v>103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5">
      <c r="A13" s="53" t="s">
        <v>69</v>
      </c>
      <c r="B13" s="55" t="s">
        <v>152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5"/>
      <c r="AA13" s="44"/>
      <c r="AB13" s="44"/>
    </row>
    <row r="14" spans="1:28" ht="15">
      <c r="A14" s="43"/>
      <c r="B14" s="55" t="s">
        <v>125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5"/>
      <c r="AA14" s="44"/>
      <c r="AB14" s="44"/>
    </row>
    <row r="15" spans="1:28" ht="15">
      <c r="A15" s="43"/>
      <c r="B15" s="55" t="s">
        <v>126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5"/>
      <c r="AA15" s="44"/>
      <c r="AB15" s="44"/>
    </row>
    <row r="16" spans="1:28" ht="12.75">
      <c r="A16" s="43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5"/>
      <c r="AA16" s="44"/>
      <c r="AB16" s="44"/>
    </row>
    <row r="17" spans="1:28" ht="15">
      <c r="A17" s="53" t="s">
        <v>68</v>
      </c>
      <c r="B17" s="130" t="s">
        <v>127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44"/>
      <c r="AB17" s="44"/>
    </row>
    <row r="18" spans="1:28" ht="15">
      <c r="A18" s="44"/>
      <c r="B18" s="55" t="s">
        <v>128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9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</sheetData>
  <sheetProtection/>
  <mergeCells count="1">
    <mergeCell ref="B17:Z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B17"/>
  <sheetViews>
    <sheetView zoomScalePageLayoutView="0" workbookViewId="0" topLeftCell="A1">
      <selection activeCell="AA6" sqref="AA6"/>
    </sheetView>
  </sheetViews>
  <sheetFormatPr defaultColWidth="9.140625" defaultRowHeight="12.75"/>
  <cols>
    <col min="1" max="1" width="2.7109375" style="0" bestFit="1" customWidth="1"/>
    <col min="2" max="2" width="21.8515625" style="0" customWidth="1"/>
    <col min="3" max="3" width="5.28125" style="0" bestFit="1" customWidth="1"/>
    <col min="4" max="25" width="3.7109375" style="0" customWidth="1"/>
    <col min="26" max="26" width="5.28125" style="0" bestFit="1" customWidth="1"/>
    <col min="27" max="27" width="6.28125" style="0" bestFit="1" customWidth="1"/>
  </cols>
  <sheetData>
    <row r="1" spans="1:28" ht="37.5">
      <c r="A1" s="125" t="s">
        <v>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7"/>
      <c r="AB1" s="127"/>
    </row>
    <row r="2" spans="1:28" ht="15.75" thickBot="1">
      <c r="A2" s="5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4"/>
      <c r="AB2" s="44"/>
    </row>
    <row r="3" spans="1:28" ht="180" thickBot="1">
      <c r="A3" s="56" t="s">
        <v>0</v>
      </c>
      <c r="B3" s="56" t="s">
        <v>1</v>
      </c>
      <c r="C3" s="56" t="s">
        <v>58</v>
      </c>
      <c r="D3" s="58" t="s">
        <v>3</v>
      </c>
      <c r="E3" s="51" t="s">
        <v>2</v>
      </c>
      <c r="F3" s="58" t="s">
        <v>4</v>
      </c>
      <c r="G3" s="51" t="s">
        <v>5</v>
      </c>
      <c r="H3" s="58" t="s">
        <v>6</v>
      </c>
      <c r="I3" s="51" t="s">
        <v>9</v>
      </c>
      <c r="J3" s="59" t="s">
        <v>78</v>
      </c>
      <c r="K3" s="59" t="s">
        <v>121</v>
      </c>
      <c r="L3" s="58" t="s">
        <v>8</v>
      </c>
      <c r="M3" s="51" t="s">
        <v>10</v>
      </c>
      <c r="N3" s="58" t="s">
        <v>12</v>
      </c>
      <c r="O3" s="51" t="s">
        <v>11</v>
      </c>
      <c r="P3" s="58" t="s">
        <v>13</v>
      </c>
      <c r="Q3" s="51" t="s">
        <v>14</v>
      </c>
      <c r="R3" s="58" t="s">
        <v>15</v>
      </c>
      <c r="S3" s="51" t="s">
        <v>24</v>
      </c>
      <c r="T3" s="58" t="s">
        <v>16</v>
      </c>
      <c r="U3" s="51" t="s">
        <v>17</v>
      </c>
      <c r="V3" s="58" t="s">
        <v>18</v>
      </c>
      <c r="W3" s="51" t="s">
        <v>19</v>
      </c>
      <c r="X3" s="58" t="s">
        <v>20</v>
      </c>
      <c r="Y3" s="51" t="s">
        <v>21</v>
      </c>
      <c r="Z3" s="52" t="s">
        <v>22</v>
      </c>
      <c r="AA3" s="52" t="s">
        <v>165</v>
      </c>
      <c r="AB3" s="52" t="s">
        <v>81</v>
      </c>
    </row>
    <row r="4" spans="1:28" ht="23.25" thickBot="1">
      <c r="A4" s="54">
        <v>1</v>
      </c>
      <c r="B4" s="83" t="s">
        <v>94</v>
      </c>
      <c r="C4" s="54" t="s">
        <v>54</v>
      </c>
      <c r="D4" s="84">
        <v>4</v>
      </c>
      <c r="E4" s="107">
        <f>D4*6</f>
        <v>24</v>
      </c>
      <c r="F4" s="84">
        <v>6</v>
      </c>
      <c r="G4" s="107">
        <f>F4*3</f>
        <v>18</v>
      </c>
      <c r="H4" s="84"/>
      <c r="I4" s="107">
        <f>IF(H4&gt;5,10+(H4-5)*3,H4*2)</f>
        <v>0</v>
      </c>
      <c r="J4" s="54"/>
      <c r="K4" s="54"/>
      <c r="L4" s="84"/>
      <c r="M4" s="107">
        <f>L4*5</f>
        <v>0</v>
      </c>
      <c r="N4" s="84"/>
      <c r="O4" s="107">
        <f>N4*3</f>
        <v>0</v>
      </c>
      <c r="P4" s="84">
        <v>2</v>
      </c>
      <c r="Q4" s="107">
        <f>P4*1</f>
        <v>2</v>
      </c>
      <c r="R4" s="84">
        <v>1</v>
      </c>
      <c r="S4" s="107">
        <f>R4*5</f>
        <v>5</v>
      </c>
      <c r="T4" s="84"/>
      <c r="U4" s="107">
        <f>T4*5</f>
        <v>0</v>
      </c>
      <c r="V4" s="84"/>
      <c r="W4" s="107">
        <f>V4*1</f>
        <v>0</v>
      </c>
      <c r="X4" s="84">
        <v>1</v>
      </c>
      <c r="Y4" s="107">
        <f>X4*3</f>
        <v>3</v>
      </c>
      <c r="Z4" s="86">
        <f>E4+G4+I4+J4+K4+M4+O4+Q4+S4+U4+W4+Y4</f>
        <v>52</v>
      </c>
      <c r="AA4" s="54" t="s">
        <v>151</v>
      </c>
      <c r="AB4" s="54" t="s">
        <v>113</v>
      </c>
    </row>
    <row r="5" spans="1:28" ht="23.25" thickBot="1">
      <c r="A5" s="54">
        <v>2</v>
      </c>
      <c r="B5" s="83" t="s">
        <v>92</v>
      </c>
      <c r="C5" s="54" t="s">
        <v>54</v>
      </c>
      <c r="D5" s="84">
        <v>2</v>
      </c>
      <c r="E5" s="107">
        <f>D5*6</f>
        <v>12</v>
      </c>
      <c r="F5" s="84">
        <v>4</v>
      </c>
      <c r="G5" s="107">
        <f>F5*3</f>
        <v>12</v>
      </c>
      <c r="H5" s="84"/>
      <c r="I5" s="107">
        <f>IF(H5&gt;5,10+(H5-5)*3,H5*2)</f>
        <v>0</v>
      </c>
      <c r="J5" s="54"/>
      <c r="K5" s="54"/>
      <c r="L5" s="84"/>
      <c r="M5" s="107">
        <f>L5*5</f>
        <v>0</v>
      </c>
      <c r="N5" s="84"/>
      <c r="O5" s="107">
        <f>N5*3</f>
        <v>0</v>
      </c>
      <c r="P5" s="84">
        <v>1</v>
      </c>
      <c r="Q5" s="107">
        <f>P5*1</f>
        <v>1</v>
      </c>
      <c r="R5" s="84"/>
      <c r="S5" s="107">
        <f>R5*5</f>
        <v>0</v>
      </c>
      <c r="T5" s="84"/>
      <c r="U5" s="107">
        <f>T5*5</f>
        <v>0</v>
      </c>
      <c r="V5" s="84"/>
      <c r="W5" s="107">
        <f>V5*1</f>
        <v>0</v>
      </c>
      <c r="X5" s="84">
        <v>1</v>
      </c>
      <c r="Y5" s="107">
        <f>X5*3</f>
        <v>3</v>
      </c>
      <c r="Z5" s="86">
        <f>E5+G5+I5+J5+K5+M5+O5+Q5+S5+U5+W5+Y5</f>
        <v>28</v>
      </c>
      <c r="AA5" s="54" t="s">
        <v>155</v>
      </c>
      <c r="AB5" s="54" t="s">
        <v>108</v>
      </c>
    </row>
    <row r="6" spans="1:28" ht="23.25" thickBot="1">
      <c r="A6" s="54">
        <v>3</v>
      </c>
      <c r="B6" s="83" t="s">
        <v>93</v>
      </c>
      <c r="C6" s="54" t="s">
        <v>54</v>
      </c>
      <c r="D6" s="84">
        <v>2</v>
      </c>
      <c r="E6" s="107">
        <f>D6*6</f>
        <v>12</v>
      </c>
      <c r="F6" s="84">
        <v>2</v>
      </c>
      <c r="G6" s="107">
        <f>F6*3</f>
        <v>6</v>
      </c>
      <c r="H6" s="84"/>
      <c r="I6" s="107">
        <f>IF(H6&gt;5,10+(H6-5)*3,H6*2)</f>
        <v>0</v>
      </c>
      <c r="J6" s="54"/>
      <c r="K6" s="54"/>
      <c r="L6" s="84"/>
      <c r="M6" s="107">
        <f>L6*5</f>
        <v>0</v>
      </c>
      <c r="N6" s="84"/>
      <c r="O6" s="107">
        <f>N6*3</f>
        <v>0</v>
      </c>
      <c r="P6" s="84"/>
      <c r="Q6" s="107">
        <f>P6*1</f>
        <v>0</v>
      </c>
      <c r="R6" s="84">
        <v>1</v>
      </c>
      <c r="S6" s="107">
        <f>R6*5</f>
        <v>5</v>
      </c>
      <c r="T6" s="84"/>
      <c r="U6" s="107">
        <f>T6*5</f>
        <v>0</v>
      </c>
      <c r="V6" s="84"/>
      <c r="W6" s="107">
        <f>V6*1</f>
        <v>0</v>
      </c>
      <c r="X6" s="84">
        <v>1</v>
      </c>
      <c r="Y6" s="107">
        <f>X6*3</f>
        <v>3</v>
      </c>
      <c r="Z6" s="86">
        <f>E6+G6+I6+J6+K6+M6+O6+Q6+S6+U6+W6+Y6</f>
        <v>26</v>
      </c>
      <c r="AA6" s="54" t="s">
        <v>161</v>
      </c>
      <c r="AB6" s="54" t="s">
        <v>138</v>
      </c>
    </row>
    <row r="7" spans="2:27" ht="12.75">
      <c r="B7" s="44" t="s">
        <v>59</v>
      </c>
      <c r="AA7" s="44"/>
    </row>
    <row r="8" spans="2:27" ht="12.75">
      <c r="B8" s="44" t="s">
        <v>103</v>
      </c>
      <c r="AA8" s="44"/>
    </row>
    <row r="9" spans="2:27" ht="12.75">
      <c r="B9" s="44"/>
      <c r="AA9" s="44"/>
    </row>
    <row r="10" spans="1:27" ht="15">
      <c r="A10" s="53" t="s">
        <v>69</v>
      </c>
      <c r="B10" s="55" t="s">
        <v>152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5"/>
      <c r="AA10" s="44"/>
    </row>
    <row r="11" spans="1:27" ht="15">
      <c r="A11" s="43"/>
      <c r="B11" s="55" t="s">
        <v>125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5"/>
      <c r="AA11" s="44"/>
    </row>
    <row r="12" spans="1:27" ht="15">
      <c r="A12" s="43"/>
      <c r="B12" s="55" t="s">
        <v>126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5"/>
      <c r="AA12" s="44"/>
    </row>
    <row r="13" spans="1:27" ht="12.75">
      <c r="A13" s="43"/>
      <c r="B13" s="44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5"/>
      <c r="AA13" s="44"/>
    </row>
    <row r="14" spans="1:27" ht="15">
      <c r="A14" s="53" t="s">
        <v>68</v>
      </c>
      <c r="B14" s="130" t="s">
        <v>127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44"/>
    </row>
    <row r="15" spans="1:27" ht="15">
      <c r="A15" s="44"/>
      <c r="B15" s="55" t="s">
        <v>128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2:27" ht="15.75" customHeight="1">
      <c r="B16" s="44"/>
      <c r="AA16" s="44"/>
    </row>
    <row r="17" spans="1:27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</sheetData>
  <sheetProtection/>
  <mergeCells count="1">
    <mergeCell ref="B14:Z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2016-09-09T14:36:28Z</cp:lastPrinted>
  <dcterms:created xsi:type="dcterms:W3CDTF">2013-07-26T09:29:37Z</dcterms:created>
  <dcterms:modified xsi:type="dcterms:W3CDTF">2016-09-09T15:00:49Z</dcterms:modified>
  <cp:category/>
  <cp:version/>
  <cp:contentType/>
  <cp:contentStatus/>
</cp:coreProperties>
</file>